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915" activeTab="0"/>
  </bookViews>
  <sheets>
    <sheet name="Balanso forma" sheetId="1" r:id="rId1"/>
  </sheets>
  <definedNames>
    <definedName name="_xlnm.Print_Area" localSheetId="0">'Balanso forma'!$A$1:$G$132</definedName>
  </definedNames>
  <calcPr fullCalcOnLoad="1"/>
</workbook>
</file>

<file path=xl/sharedStrings.xml><?xml version="1.0" encoding="utf-8"?>
<sst xmlns="http://schemas.openxmlformats.org/spreadsheetml/2006/main" count="237" uniqueCount="177">
  <si>
    <t>TURTAS</t>
  </si>
  <si>
    <t>Pastabos Nr.</t>
  </si>
  <si>
    <t>A.</t>
  </si>
  <si>
    <t>Plėtros darbai</t>
  </si>
  <si>
    <t>Prestižas</t>
  </si>
  <si>
    <t>Programinė įranga</t>
  </si>
  <si>
    <t>Kitas nematerialusis turtas</t>
  </si>
  <si>
    <t>Žemė</t>
  </si>
  <si>
    <t>Pastatai ir statiniai</t>
  </si>
  <si>
    <t>Transporto priemonės</t>
  </si>
  <si>
    <t>Kitas finansinis turtas</t>
  </si>
  <si>
    <t>B.</t>
  </si>
  <si>
    <t>Pirktos prekės, skirtos perparduoti</t>
  </si>
  <si>
    <t>NUOSAVAS KAPITALAS IR ĮSIPAREIGOJIMAI</t>
  </si>
  <si>
    <t>C.</t>
  </si>
  <si>
    <t>Savoms akcijoms įsigyti</t>
  </si>
  <si>
    <t>Kiti rezervai</t>
  </si>
  <si>
    <t>Ataskaitinių metų pelnas (nuostoliai)</t>
  </si>
  <si>
    <t>Ankstesnių metų pelnas (nuostoliai)</t>
  </si>
  <si>
    <t>D.</t>
  </si>
  <si>
    <t>E.</t>
  </si>
  <si>
    <t>Skolos tiekėjams</t>
  </si>
  <si>
    <t>Kitos mokėtinos sumos ir ilgalaikiai įsipareigojimai</t>
  </si>
  <si>
    <t>Pelno mokesčio įsipareigojimai</t>
  </si>
  <si>
    <t>Kitos mokėtinos sumos ir trumpalaikiai įsipareigojimai</t>
  </si>
  <si>
    <t xml:space="preserve"> </t>
  </si>
  <si>
    <t>__________</t>
  </si>
  <si>
    <t>(vardas ir pavardė)</t>
  </si>
  <si>
    <t>(parašas)</t>
  </si>
  <si>
    <t>(ataskaitinis laikotarpis)</t>
  </si>
  <si>
    <t>Investicinis turtas</t>
  </si>
  <si>
    <t xml:space="preserve">Pastatai </t>
  </si>
  <si>
    <t>(įmonės vadovo pareigų pavadinimas)</t>
  </si>
  <si>
    <t>ILGALAIKIS TURTAS</t>
  </si>
  <si>
    <t>NEMATERIALUSIS TURTAS</t>
  </si>
  <si>
    <t>MATERIALUSIS TURTAS</t>
  </si>
  <si>
    <t>FINANSINIS TURTAS</t>
  </si>
  <si>
    <t>KITAS ILGALAIKIS TURTAS</t>
  </si>
  <si>
    <t>TRUMPALAIKIS TURTAS</t>
  </si>
  <si>
    <t>PINIGAI IR PINIGŲ EKVIVALENTAI</t>
  </si>
  <si>
    <t>NUOSAVAS KAPITALAS</t>
  </si>
  <si>
    <t>KAPITALAS</t>
  </si>
  <si>
    <t>REZERVAI</t>
  </si>
  <si>
    <t>NEPASKIRSTYTASIS PELNAS (NUOSTOLIAI)</t>
  </si>
  <si>
    <t>DOTACIJOS, SUBSIDIJOS</t>
  </si>
  <si>
    <t>Kiti atidėjiniai</t>
  </si>
  <si>
    <t>Ilgalaikis materialusis turtas, skirtas parduoti</t>
  </si>
  <si>
    <t>(ataskaitos sudarymo data)</t>
  </si>
  <si>
    <t xml:space="preserve"> (ataskaitos tikslumo lygis ir valiuta </t>
  </si>
  <si>
    <t>(vyriausiojo buhalterio (buhalterio)</t>
  </si>
  <si>
    <t>arba galinčio tvarkyti apskaitą  kito</t>
  </si>
  <si>
    <t xml:space="preserve"> asmens pareigų pavadinimas)</t>
  </si>
  <si>
    <t>(įmonės teisinė forma, pavadinimas, kodas)</t>
  </si>
  <si>
    <t>(buveinė (adresas), registras, kuriame kaupiami ir saugomi duomenys)</t>
  </si>
  <si>
    <t>(teisinis statusas, jei įmonė likviduojama, reorganizuojama ar yra bankrutavusi)</t>
  </si>
  <si>
    <t>Eil. Nr.</t>
  </si>
  <si>
    <t>Straipsniai</t>
  </si>
  <si>
    <t>Ataskaitinis laikotarpis</t>
  </si>
  <si>
    <t>Praėjęs ataskaitinis laikotarpis</t>
  </si>
  <si>
    <t>1.</t>
  </si>
  <si>
    <t xml:space="preserve"> 1.1.</t>
  </si>
  <si>
    <t xml:space="preserve"> 1.2.</t>
  </si>
  <si>
    <t xml:space="preserve"> 1.3.</t>
  </si>
  <si>
    <t xml:space="preserve"> 1.4.</t>
  </si>
  <si>
    <t>Koncesijos, patentai, licencijos, prekių ženklai ir panašios teisės</t>
  </si>
  <si>
    <t xml:space="preserve"> 1.5.</t>
  </si>
  <si>
    <t xml:space="preserve"> 1.6.</t>
  </si>
  <si>
    <t>Sumokėti avansai</t>
  </si>
  <si>
    <t>2.</t>
  </si>
  <si>
    <t xml:space="preserve"> 2.1.</t>
  </si>
  <si>
    <t xml:space="preserve"> 2.2.</t>
  </si>
  <si>
    <t xml:space="preserve"> 2.3.</t>
  </si>
  <si>
    <t>Mašinos ir įranga</t>
  </si>
  <si>
    <t xml:space="preserve"> 2.4.</t>
  </si>
  <si>
    <t xml:space="preserve"> 2.5.</t>
  </si>
  <si>
    <t>Kiti įrenginiai, prietaisai ir įrankiai</t>
  </si>
  <si>
    <t xml:space="preserve"> 2.6.</t>
  </si>
  <si>
    <t xml:space="preserve">  2.6.1.</t>
  </si>
  <si>
    <t xml:space="preserve">  2.6.2.</t>
  </si>
  <si>
    <t xml:space="preserve"> 2.7.</t>
  </si>
  <si>
    <t>Sumokėti avansai ir vykdomi materialio turto statybos (gamybos) darbai</t>
  </si>
  <si>
    <t>3.</t>
  </si>
  <si>
    <t xml:space="preserve"> 3.1.</t>
  </si>
  <si>
    <t>Įmonių grupės įmonių akcijos</t>
  </si>
  <si>
    <t xml:space="preserve"> 3.2.</t>
  </si>
  <si>
    <t>Paskolos įmonių grupės įmonėms</t>
  </si>
  <si>
    <t xml:space="preserve"> 3.3.</t>
  </si>
  <si>
    <t xml:space="preserve">Iš įmonių grupės įmonių gautinos sumos </t>
  </si>
  <si>
    <t xml:space="preserve"> 3.4.</t>
  </si>
  <si>
    <t>Asocijuotųjų įmonių akcijos</t>
  </si>
  <si>
    <t xml:space="preserve"> 3.5.</t>
  </si>
  <si>
    <t xml:space="preserve">Paskolos asocijuotosioms įmonėms </t>
  </si>
  <si>
    <t xml:space="preserve"> 3.6.</t>
  </si>
  <si>
    <t xml:space="preserve">Iš asocijuotųjų įmonių gautinos sumos </t>
  </si>
  <si>
    <t xml:space="preserve"> 3.7.</t>
  </si>
  <si>
    <t>Ilgalaikės investicijos</t>
  </si>
  <si>
    <t xml:space="preserve"> 3.8.</t>
  </si>
  <si>
    <t xml:space="preserve">Po vienų metų gautinos sumos </t>
  </si>
  <si>
    <t xml:space="preserve"> 3.9.</t>
  </si>
  <si>
    <t>4.</t>
  </si>
  <si>
    <t xml:space="preserve"> 4.1.</t>
  </si>
  <si>
    <t>Atidėtojo pelno mokesčio turtas</t>
  </si>
  <si>
    <t xml:space="preserve"> 4.2.</t>
  </si>
  <si>
    <t>Biologinis turtas</t>
  </si>
  <si>
    <t xml:space="preserve"> 4.3.</t>
  </si>
  <si>
    <t>Kitas turtas</t>
  </si>
  <si>
    <t>ATSARGOS</t>
  </si>
  <si>
    <t xml:space="preserve">Žaliavos, medžiagos ir komplektavimo detalės </t>
  </si>
  <si>
    <t xml:space="preserve">Nebaigta produkcija ir vykdomi darbai </t>
  </si>
  <si>
    <t>Produkcija</t>
  </si>
  <si>
    <t xml:space="preserve"> 1.7.</t>
  </si>
  <si>
    <t xml:space="preserve">Sumokėti avansai </t>
  </si>
  <si>
    <t xml:space="preserve">PER VIENUS METUS GAUTINOS SUMOS </t>
  </si>
  <si>
    <t xml:space="preserve">Pirkėjų skolos </t>
  </si>
  <si>
    <t xml:space="preserve">Įmonių grupės įmonių skolos </t>
  </si>
  <si>
    <t>Asocijuotųjų įmonių skolos</t>
  </si>
  <si>
    <t xml:space="preserve">Kitos gautinos sumos </t>
  </si>
  <si>
    <t>TRUMPALAIKĖS INVESTICIJOS</t>
  </si>
  <si>
    <t xml:space="preserve">Kitos investicijos </t>
  </si>
  <si>
    <t>Įstatinis (pasirašytasis) arba pagrindinis kapitalas</t>
  </si>
  <si>
    <t>Pasirašytasis neapmokėtas kapitalas (–)</t>
  </si>
  <si>
    <t>Savos akcijos, pajai (–)</t>
  </si>
  <si>
    <t>AKCIJŲ PRIEDAI</t>
  </si>
  <si>
    <t>PERKAINOJIMO REZERVAS</t>
  </si>
  <si>
    <t>Privalomasis rezervas arba atsargos (rezervinis) kapitalas</t>
  </si>
  <si>
    <t>5.</t>
  </si>
  <si>
    <t xml:space="preserve"> 5.1.</t>
  </si>
  <si>
    <t xml:space="preserve"> 5.2.</t>
  </si>
  <si>
    <t>F.</t>
  </si>
  <si>
    <t>ATIDĖJINIAI</t>
  </si>
  <si>
    <t>Pensijų ir panašių įsipareigojimų atidėjiniai</t>
  </si>
  <si>
    <t>Mokesčių atidėjiniai</t>
  </si>
  <si>
    <t>G.</t>
  </si>
  <si>
    <t>MOKĖTINOS SUMOS IR KITI ĮSIPAREIGOJIMAI</t>
  </si>
  <si>
    <t>PO VIENŲ METŲ MOKĖTINOS SUMOS IR KITI ILGALAIKIAI ĮSIPAREIGOJIMAI</t>
  </si>
  <si>
    <t>Skoliniai įsipareigojimai</t>
  </si>
  <si>
    <t>Skolos kredito įstaigoms</t>
  </si>
  <si>
    <t>Gauti avansai</t>
  </si>
  <si>
    <t xml:space="preserve">Pagal vekselius ir čekius mokėtinos sumos </t>
  </si>
  <si>
    <t xml:space="preserve">Įmonių grupės įmonėms mokėtinos sumos </t>
  </si>
  <si>
    <t xml:space="preserve">Asocijuotosioms įmonėms mokėtinos sumos </t>
  </si>
  <si>
    <t xml:space="preserve"> 1.8.</t>
  </si>
  <si>
    <t>PER VIENUS METUS MOKĖTINOS SUMOS IR KITI TRUMPALAIKIAI ĮSIPAREIGOJIMAI</t>
  </si>
  <si>
    <t>Asocijuotosioms įmonėms mokėtinos sumos</t>
  </si>
  <si>
    <t xml:space="preserve"> 2.8.</t>
  </si>
  <si>
    <t xml:space="preserve"> 2.9.</t>
  </si>
  <si>
    <t>H.</t>
  </si>
  <si>
    <t>SUKAUPTOS SĄNAUDOS IR ATEINANČIŲ LAIKOTARPIŲ PAJAMOS</t>
  </si>
  <si>
    <t>NUOSAVO KAPITALO IR ĮSIPAREIGOJIMŲ IŠ VISO</t>
  </si>
  <si>
    <t>TURTO IŠ VISO</t>
  </si>
  <si>
    <t xml:space="preserve"> 2.10.</t>
  </si>
  <si>
    <t>Su darbo santykiais susiję įsipareigojimai</t>
  </si>
  <si>
    <t>_______Audrius Zalatoris_______</t>
  </si>
  <si>
    <t>Vyr. buhalterė________</t>
  </si>
  <si>
    <t>_____Direktorius____________</t>
  </si>
  <si>
    <t>_______Irena Vaičiūnienė______</t>
  </si>
  <si>
    <t>Eurai</t>
  </si>
  <si>
    <t>UAB "Genetiniai ištekliai", 304979983</t>
  </si>
  <si>
    <t>Ėriškių g. 8, Upytės k. Panevėžio r. sav., duomenys saugomi LR juridinių asmenų registre</t>
  </si>
  <si>
    <t>1(1)</t>
  </si>
  <si>
    <t>2(1)</t>
  </si>
  <si>
    <t>4(5)</t>
  </si>
  <si>
    <t>5(1)</t>
  </si>
  <si>
    <t>6(1)</t>
  </si>
  <si>
    <t>7(1)</t>
  </si>
  <si>
    <t>8(1)</t>
  </si>
  <si>
    <t>9(1)</t>
  </si>
  <si>
    <t>ATEINANČIŲ LAIKOTARPIŲ SĄNAUDOS IR SUKAUPTOS PAJAMOS</t>
  </si>
  <si>
    <t>2021 M. GRUODŽIO 31 D. BALANSAS</t>
  </si>
  <si>
    <t>2021 m.</t>
  </si>
  <si>
    <t>PATVIRTINTA</t>
  </si>
  <si>
    <t>Lietuvos Respublikos</t>
  </si>
  <si>
    <t>žemės ūkio ministro</t>
  </si>
  <si>
    <t>2019 m.                     d.</t>
  </si>
  <si>
    <t>2022 m. balandžio    d.</t>
  </si>
  <si>
    <t>įsakymu Nr. 3D-</t>
  </si>
  <si>
    <t>_______2022-01-31_ Nr. _____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</si>
</sst>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hh:mm_)"/>
    <numFmt numFmtId="181" formatCode="#,##0.00\ _L_t"/>
    <numFmt numFmtId="182" formatCode="#,##0.0\ _L_t"/>
    <numFmt numFmtId="183" formatCode="#,##0\ _L_t"/>
    <numFmt numFmtId="184" formatCode="#,##0_ ;\-#,##0\ "/>
    <numFmt numFmtId="185" formatCode="0_ ;\-0\ "/>
    <numFmt numFmtId="186" formatCode="_(* #,##0.0_);_(* \(#,##0.0\);_(* &quot;-&quot;??_);_(@_)"/>
    <numFmt numFmtId="187" formatCode="_(* #,##0_);_(* \(#,##0\);_(* &quot;-&quot;??_);_(@_)"/>
    <numFmt numFmtId="188" formatCode="_(* ###0.00_);_(* \(###0.00\);_(* &quot;-&quot;??_);_(@_)"/>
    <numFmt numFmtId="189" formatCode="_(* ###0.0_);_(* \(###0.0\);_(* &quot;-&quot;??_);_(@_)"/>
    <numFmt numFmtId="190" formatCode="_(* ###0_);_(* \(###0\);_(* &quot;-&quot;??_);_(@_)"/>
    <numFmt numFmtId="191" formatCode="&quot;Taip&quot;;&quot;Taip&quot;;&quot;Ne&quot;"/>
    <numFmt numFmtId="192" formatCode="&quot;Teisinga&quot;;&quot;Teisinga&quot;;&quot;Klaidinga&quot;"/>
    <numFmt numFmtId="193" formatCode="[$€-2]\ ###,000_);[Red]\([$€-2]\ ###,000\)"/>
    <numFmt numFmtId="194" formatCode="[$-427]yyyy\ &quot;m.&quot;\ mmmm\ d\ &quot;d.&quot;"/>
  </numFmts>
  <fonts count="47">
    <font>
      <sz val="10"/>
      <name val="Arial"/>
      <family val="0"/>
    </font>
    <font>
      <u val="single"/>
      <sz val="12"/>
      <name val="Times New Roman Baltic"/>
      <family val="1"/>
    </font>
    <font>
      <sz val="10"/>
      <name val="Times New Roman Baltic"/>
      <family val="1"/>
    </font>
    <font>
      <sz val="12"/>
      <name val="Times New Roman Baltic"/>
      <family val="1"/>
    </font>
    <font>
      <b/>
      <sz val="12"/>
      <name val="Times New Roman Baltic"/>
      <family val="1"/>
    </font>
    <font>
      <b/>
      <sz val="10"/>
      <name val="Times New Roman Baltic"/>
      <family val="1"/>
    </font>
    <font>
      <sz val="12"/>
      <name val="TimesLT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u val="singleAccounting"/>
      <sz val="12"/>
      <name val="Times New Roman Baltic"/>
      <family val="1"/>
    </font>
    <font>
      <sz val="10"/>
      <color indexed="8"/>
      <name val="Times New Roman Baltic"/>
      <family val="0"/>
    </font>
    <font>
      <sz val="11.5"/>
      <name val="Times New Roman Balt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double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>
        <color indexed="8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double">
        <color indexed="8"/>
      </top>
      <bottom style="medium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169" fontId="3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169" fontId="2" fillId="0" borderId="10" xfId="0" applyNumberFormat="1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6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69" fontId="3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Continuous"/>
      <protection locked="0"/>
    </xf>
    <xf numFmtId="169" fontId="3" fillId="0" borderId="0" xfId="0" applyNumberFormat="1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3" fillId="0" borderId="12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 horizontal="left"/>
      <protection locked="0"/>
    </xf>
    <xf numFmtId="1" fontId="2" fillId="0" borderId="14" xfId="0" applyNumberFormat="1" applyFont="1" applyBorder="1" applyAlignment="1" applyProtection="1">
      <alignment horizontal="center"/>
      <protection locked="0"/>
    </xf>
    <xf numFmtId="1" fontId="2" fillId="0" borderId="15" xfId="0" applyNumberFormat="1" applyFont="1" applyBorder="1" applyAlignment="1" applyProtection="1">
      <alignment horizontal="center"/>
      <protection locked="0"/>
    </xf>
    <xf numFmtId="1" fontId="2" fillId="0" borderId="16" xfId="0" applyNumberFormat="1" applyFont="1" applyBorder="1" applyAlignment="1" applyProtection="1">
      <alignment horizontal="center"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169" fontId="2" fillId="0" borderId="0" xfId="0" applyNumberFormat="1" applyFont="1" applyAlignment="1">
      <alignment/>
    </xf>
    <xf numFmtId="169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3" fillId="0" borderId="18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4" fillId="0" borderId="18" xfId="0" applyFont="1" applyBorder="1" applyAlignment="1" applyProtection="1">
      <alignment horizontal="centerContinuous"/>
      <protection locked="0"/>
    </xf>
    <xf numFmtId="0" fontId="3" fillId="0" borderId="18" xfId="0" applyFont="1" applyBorder="1" applyAlignment="1" applyProtection="1">
      <alignment horizontal="centerContinuous"/>
      <protection locked="0"/>
    </xf>
    <xf numFmtId="169" fontId="10" fillId="0" borderId="18" xfId="0" applyNumberFormat="1" applyFont="1" applyBorder="1" applyAlignment="1" applyProtection="1">
      <alignment horizontal="centerContinuous"/>
      <protection locked="0"/>
    </xf>
    <xf numFmtId="0" fontId="2" fillId="0" borderId="10" xfId="0" applyFont="1" applyBorder="1" applyAlignment="1">
      <alignment/>
    </xf>
    <xf numFmtId="0" fontId="2" fillId="0" borderId="11" xfId="0" applyFont="1" applyBorder="1" applyAlignment="1" applyProtection="1">
      <alignment horizontal="left"/>
      <protection locked="0"/>
    </xf>
    <xf numFmtId="1" fontId="2" fillId="0" borderId="15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5" fillId="0" borderId="0" xfId="0" applyFont="1" applyAlignment="1" applyProtection="1">
      <alignment horizontal="left"/>
      <protection locked="0"/>
    </xf>
    <xf numFmtId="1" fontId="2" fillId="0" borderId="19" xfId="0" applyNumberFormat="1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1" fontId="2" fillId="0" borderId="23" xfId="0" applyNumberFormat="1" applyFont="1" applyBorder="1" applyAlignment="1" applyProtection="1">
      <alignment horizontal="center"/>
      <protection locked="0"/>
    </xf>
    <xf numFmtId="1" fontId="2" fillId="0" borderId="24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2" fillId="0" borderId="18" xfId="0" applyFont="1" applyBorder="1" applyAlignment="1" applyProtection="1">
      <alignment horizontal="center"/>
      <protection locked="0"/>
    </xf>
    <xf numFmtId="169" fontId="3" fillId="0" borderId="18" xfId="0" applyNumberFormat="1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26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1" fontId="2" fillId="0" borderId="27" xfId="0" applyNumberFormat="1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vertical="top"/>
      <protection locked="0"/>
    </xf>
    <xf numFmtId="0" fontId="2" fillId="0" borderId="29" xfId="0" applyFont="1" applyFill="1" applyBorder="1" applyAlignment="1" applyProtection="1">
      <alignment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169" fontId="6" fillId="0" borderId="18" xfId="0" applyNumberFormat="1" applyFont="1" applyFill="1" applyBorder="1" applyAlignment="1">
      <alignment horizontal="center" vertical="center" wrapText="1"/>
    </xf>
    <xf numFmtId="169" fontId="6" fillId="0" borderId="31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 vertical="top"/>
      <protection locked="0"/>
    </xf>
    <xf numFmtId="0" fontId="2" fillId="0" borderId="28" xfId="0" applyFont="1" applyBorder="1" applyAlignment="1" applyProtection="1">
      <alignment horizontal="left" vertical="top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190" fontId="4" fillId="0" borderId="32" xfId="43" applyNumberFormat="1" applyFont="1" applyBorder="1" applyAlignment="1" applyProtection="1">
      <alignment/>
      <protection locked="0"/>
    </xf>
    <xf numFmtId="190" fontId="2" fillId="0" borderId="11" xfId="43" applyNumberFormat="1" applyFont="1" applyBorder="1" applyAlignment="1" applyProtection="1">
      <alignment/>
      <protection locked="0"/>
    </xf>
    <xf numFmtId="190" fontId="2" fillId="0" borderId="11" xfId="43" applyNumberFormat="1" applyFont="1" applyBorder="1" applyAlignment="1" applyProtection="1">
      <alignment horizontal="right"/>
      <protection locked="0"/>
    </xf>
    <xf numFmtId="190" fontId="4" fillId="0" borderId="11" xfId="43" applyNumberFormat="1" applyFont="1" applyBorder="1" applyAlignment="1" applyProtection="1">
      <alignment/>
      <protection locked="0"/>
    </xf>
    <xf numFmtId="190" fontId="4" fillId="0" borderId="33" xfId="43" applyNumberFormat="1" applyFont="1" applyBorder="1" applyAlignment="1" applyProtection="1">
      <alignment/>
      <protection locked="0"/>
    </xf>
    <xf numFmtId="190" fontId="4" fillId="0" borderId="20" xfId="43" applyNumberFormat="1" applyFont="1" applyBorder="1" applyAlignment="1" applyProtection="1">
      <alignment/>
      <protection locked="0"/>
    </xf>
    <xf numFmtId="190" fontId="4" fillId="0" borderId="34" xfId="43" applyNumberFormat="1" applyFont="1" applyBorder="1" applyAlignment="1" applyProtection="1">
      <alignment/>
      <protection locked="0"/>
    </xf>
    <xf numFmtId="1" fontId="2" fillId="0" borderId="35" xfId="0" applyNumberFormat="1" applyFont="1" applyBorder="1" applyAlignment="1" applyProtection="1">
      <alignment horizontal="center"/>
      <protection locked="0"/>
    </xf>
    <xf numFmtId="190" fontId="2" fillId="0" borderId="11" xfId="43" applyNumberFormat="1" applyFont="1" applyBorder="1" applyAlignment="1" applyProtection="1">
      <alignment/>
      <protection locked="0"/>
    </xf>
    <xf numFmtId="190" fontId="2" fillId="0" borderId="11" xfId="43" applyNumberFormat="1" applyFont="1" applyBorder="1" applyAlignment="1" applyProtection="1">
      <alignment/>
      <protection locked="0"/>
    </xf>
    <xf numFmtId="1" fontId="2" fillId="0" borderId="24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vertical="top"/>
      <protection locked="0"/>
    </xf>
    <xf numFmtId="169" fontId="3" fillId="0" borderId="18" xfId="0" applyNumberFormat="1" applyFont="1" applyBorder="1" applyAlignment="1" applyProtection="1">
      <alignment horizontal="centerContinuous" vertical="top"/>
      <protection locked="0"/>
    </xf>
    <xf numFmtId="1" fontId="2" fillId="0" borderId="23" xfId="0" applyNumberFormat="1" applyFont="1" applyBorder="1" applyAlignment="1" applyProtection="1">
      <alignment horizontal="center"/>
      <protection locked="0"/>
    </xf>
    <xf numFmtId="190" fontId="2" fillId="0" borderId="36" xfId="43" applyNumberFormat="1" applyFont="1" applyBorder="1" applyAlignment="1" applyProtection="1">
      <alignment/>
      <protection locked="0"/>
    </xf>
    <xf numFmtId="190" fontId="2" fillId="0" borderId="36" xfId="43" applyNumberFormat="1" applyFont="1" applyBorder="1" applyAlignment="1" applyProtection="1">
      <alignment/>
      <protection locked="0"/>
    </xf>
    <xf numFmtId="190" fontId="2" fillId="0" borderId="36" xfId="43" applyNumberFormat="1" applyFont="1" applyBorder="1" applyAlignment="1" applyProtection="1">
      <alignment horizontal="left"/>
      <protection locked="0"/>
    </xf>
    <xf numFmtId="190" fontId="2" fillId="0" borderId="36" xfId="43" applyNumberFormat="1" applyFont="1" applyBorder="1" applyAlignment="1" applyProtection="1">
      <alignment horizontal="right"/>
      <protection locked="0"/>
    </xf>
    <xf numFmtId="0" fontId="2" fillId="0" borderId="28" xfId="0" applyFont="1" applyBorder="1" applyAlignment="1" applyProtection="1">
      <alignment horizontal="left"/>
      <protection locked="0"/>
    </xf>
    <xf numFmtId="0" fontId="8" fillId="0" borderId="33" xfId="0" applyFont="1" applyBorder="1" applyAlignment="1">
      <alignment horizontal="left" vertical="top" wrapText="1"/>
    </xf>
    <xf numFmtId="190" fontId="4" fillId="0" borderId="37" xfId="43" applyNumberFormat="1" applyFont="1" applyBorder="1" applyAlignment="1" applyProtection="1">
      <alignment/>
      <protection locked="0"/>
    </xf>
    <xf numFmtId="190" fontId="4" fillId="0" borderId="36" xfId="43" applyNumberFormat="1" applyFont="1" applyBorder="1" applyAlignment="1" applyProtection="1">
      <alignment/>
      <protection locked="0"/>
    </xf>
    <xf numFmtId="190" fontId="5" fillId="0" borderId="38" xfId="43" applyNumberFormat="1" applyFont="1" applyBorder="1" applyAlignment="1" applyProtection="1">
      <alignment/>
      <protection locked="0"/>
    </xf>
    <xf numFmtId="190" fontId="4" fillId="0" borderId="17" xfId="43" applyNumberFormat="1" applyFont="1" applyBorder="1" applyAlignment="1" applyProtection="1">
      <alignment/>
      <protection locked="0"/>
    </xf>
    <xf numFmtId="169" fontId="0" fillId="0" borderId="39" xfId="0" applyNumberFormat="1" applyBorder="1" applyAlignment="1">
      <alignment horizontal="center" vertical="center" wrapText="1"/>
    </xf>
    <xf numFmtId="190" fontId="4" fillId="0" borderId="40" xfId="43" applyNumberFormat="1" applyFont="1" applyBorder="1" applyAlignment="1" applyProtection="1">
      <alignment horizontal="right"/>
      <protection/>
    </xf>
    <xf numFmtId="190" fontId="11" fillId="0" borderId="36" xfId="43" applyNumberFormat="1" applyFont="1" applyBorder="1" applyAlignment="1" applyProtection="1">
      <alignment/>
      <protection locked="0"/>
    </xf>
    <xf numFmtId="190" fontId="2" fillId="0" borderId="36" xfId="43" applyNumberFormat="1" applyFont="1" applyBorder="1" applyAlignment="1" applyProtection="1">
      <alignment/>
      <protection/>
    </xf>
    <xf numFmtId="190" fontId="4" fillId="0" borderId="36" xfId="43" applyNumberFormat="1" applyFont="1" applyBorder="1" applyAlignment="1" applyProtection="1">
      <alignment/>
      <protection/>
    </xf>
    <xf numFmtId="190" fontId="5" fillId="0" borderId="41" xfId="43" applyNumberFormat="1" applyFont="1" applyBorder="1" applyAlignment="1" applyProtection="1">
      <alignment/>
      <protection locked="0"/>
    </xf>
    <xf numFmtId="169" fontId="0" fillId="0" borderId="25" xfId="0" applyNumberFormat="1" applyBorder="1" applyAlignment="1">
      <alignment horizontal="center" vertical="center" wrapText="1"/>
    </xf>
    <xf numFmtId="190" fontId="4" fillId="0" borderId="13" xfId="43" applyNumberFormat="1" applyFont="1" applyBorder="1" applyAlignment="1" applyProtection="1">
      <alignment/>
      <protection locked="0"/>
    </xf>
    <xf numFmtId="190" fontId="2" fillId="0" borderId="11" xfId="43" applyNumberFormat="1" applyFont="1" applyBorder="1" applyAlignment="1" applyProtection="1">
      <alignment horizontal="left"/>
      <protection locked="0"/>
    </xf>
    <xf numFmtId="190" fontId="2" fillId="0" borderId="25" xfId="43" applyNumberFormat="1" applyFont="1" applyBorder="1" applyAlignment="1" applyProtection="1">
      <alignment/>
      <protection locked="0"/>
    </xf>
    <xf numFmtId="190" fontId="5" fillId="0" borderId="42" xfId="43" applyNumberFormat="1" applyFont="1" applyBorder="1" applyAlignment="1" applyProtection="1">
      <alignment/>
      <protection locked="0"/>
    </xf>
    <xf numFmtId="190" fontId="2" fillId="0" borderId="36" xfId="43" applyNumberFormat="1" applyFont="1" applyBorder="1" applyAlignment="1" applyProtection="1">
      <alignment/>
      <protection locked="0"/>
    </xf>
    <xf numFmtId="190" fontId="2" fillId="0" borderId="11" xfId="43" applyNumberFormat="1" applyFont="1" applyFill="1" applyBorder="1" applyAlignment="1" applyProtection="1">
      <alignment/>
      <protection locked="0"/>
    </xf>
    <xf numFmtId="190" fontId="5" fillId="0" borderId="43" xfId="43" applyNumberFormat="1" applyFont="1" applyFill="1" applyBorder="1" applyAlignment="1" applyProtection="1">
      <alignment/>
      <protection locked="0"/>
    </xf>
    <xf numFmtId="190" fontId="2" fillId="33" borderId="11" xfId="43" applyNumberFormat="1" applyFont="1" applyFill="1" applyBorder="1" applyAlignment="1" applyProtection="1">
      <alignment/>
      <protection locked="0"/>
    </xf>
    <xf numFmtId="190" fontId="2" fillId="0" borderId="11" xfId="43" applyNumberFormat="1" applyFont="1" applyFill="1" applyBorder="1" applyAlignment="1" applyProtection="1">
      <alignment/>
      <protection locked="0"/>
    </xf>
    <xf numFmtId="190" fontId="2" fillId="0" borderId="11" xfId="43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44" xfId="0" applyFont="1" applyBorder="1" applyAlignment="1" applyProtection="1">
      <alignment horizontal="left" vertical="top"/>
      <protection locked="0"/>
    </xf>
    <xf numFmtId="0" fontId="3" fillId="0" borderId="45" xfId="0" applyFont="1" applyBorder="1" applyAlignment="1" applyProtection="1">
      <alignment horizontal="left" vertical="top"/>
      <protection locked="0"/>
    </xf>
    <xf numFmtId="0" fontId="3" fillId="0" borderId="46" xfId="0" applyFont="1" applyBorder="1" applyAlignment="1" applyProtection="1">
      <alignment horizontal="left" vertical="top"/>
      <protection locked="0"/>
    </xf>
    <xf numFmtId="0" fontId="2" fillId="0" borderId="47" xfId="0" applyFont="1" applyBorder="1" applyAlignment="1" applyProtection="1">
      <alignment horizontal="left" vertical="top"/>
      <protection locked="0"/>
    </xf>
    <xf numFmtId="0" fontId="2" fillId="0" borderId="48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0" borderId="47" xfId="0" applyFont="1" applyBorder="1" applyAlignment="1" applyProtection="1">
      <alignment horizontal="left"/>
      <protection locked="0"/>
    </xf>
    <xf numFmtId="0" fontId="2" fillId="0" borderId="48" xfId="0" applyFont="1" applyBorder="1" applyAlignment="1" applyProtection="1">
      <alignment horizontal="left"/>
      <protection locked="0"/>
    </xf>
    <xf numFmtId="0" fontId="2" fillId="0" borderId="36" xfId="0" applyFont="1" applyBorder="1" applyAlignment="1" applyProtection="1">
      <alignment horizontal="left"/>
      <protection locked="0"/>
    </xf>
    <xf numFmtId="0" fontId="3" fillId="0" borderId="47" xfId="0" applyFont="1" applyBorder="1" applyAlignment="1" applyProtection="1">
      <alignment horizontal="left"/>
      <protection locked="0"/>
    </xf>
    <xf numFmtId="0" fontId="3" fillId="0" borderId="48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2" fillId="0" borderId="47" xfId="0" applyFont="1" applyBorder="1" applyAlignment="1" applyProtection="1">
      <alignment horizontal="left"/>
      <protection locked="0"/>
    </xf>
    <xf numFmtId="0" fontId="2" fillId="0" borderId="48" xfId="0" applyFont="1" applyBorder="1" applyAlignment="1" applyProtection="1">
      <alignment horizontal="left"/>
      <protection locked="0"/>
    </xf>
    <xf numFmtId="0" fontId="2" fillId="0" borderId="36" xfId="0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vertical="top" wrapText="1"/>
      <protection locked="0"/>
    </xf>
    <xf numFmtId="0" fontId="3" fillId="0" borderId="49" xfId="0" applyFont="1" applyBorder="1" applyAlignment="1" applyProtection="1">
      <alignment vertical="top" wrapText="1"/>
      <protection locked="0"/>
    </xf>
    <xf numFmtId="0" fontId="3" fillId="0" borderId="39" xfId="0" applyFont="1" applyBorder="1" applyAlignment="1" applyProtection="1">
      <alignment vertical="top" wrapText="1"/>
      <protection locked="0"/>
    </xf>
    <xf numFmtId="0" fontId="3" fillId="0" borderId="47" xfId="0" applyFont="1" applyBorder="1" applyAlignment="1" applyProtection="1">
      <alignment horizontal="left" vertical="top" wrapText="1"/>
      <protection locked="0"/>
    </xf>
    <xf numFmtId="0" fontId="3" fillId="0" borderId="48" xfId="0" applyFont="1" applyBorder="1" applyAlignment="1" applyProtection="1">
      <alignment horizontal="left" vertical="top" wrapText="1"/>
      <protection locked="0"/>
    </xf>
    <xf numFmtId="0" fontId="3" fillId="0" borderId="36" xfId="0" applyFont="1" applyBorder="1" applyAlignment="1" applyProtection="1">
      <alignment horizontal="left" vertical="top" wrapText="1"/>
      <protection locked="0"/>
    </xf>
    <xf numFmtId="0" fontId="2" fillId="0" borderId="44" xfId="0" applyFont="1" applyFill="1" applyBorder="1" applyAlignment="1" applyProtection="1">
      <alignment horizontal="left" vertical="top" wrapText="1"/>
      <protection locked="0"/>
    </xf>
    <xf numFmtId="0" fontId="2" fillId="0" borderId="45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47" xfId="0" applyFont="1" applyBorder="1" applyAlignment="1" applyProtection="1">
      <alignment horizontal="left" vertical="top" wrapText="1"/>
      <protection locked="0"/>
    </xf>
    <xf numFmtId="0" fontId="2" fillId="0" borderId="48" xfId="0" applyFont="1" applyBorder="1" applyAlignment="1" applyProtection="1">
      <alignment horizontal="left" vertical="top" wrapText="1"/>
      <protection locked="0"/>
    </xf>
    <xf numFmtId="0" fontId="2" fillId="0" borderId="36" xfId="0" applyFont="1" applyBorder="1" applyAlignment="1" applyProtection="1">
      <alignment horizontal="left" vertical="top" wrapText="1"/>
      <protection locked="0"/>
    </xf>
    <xf numFmtId="0" fontId="3" fillId="0" borderId="50" xfId="0" applyFont="1" applyBorder="1" applyAlignment="1" applyProtection="1">
      <alignment horizontal="left"/>
      <protection locked="0"/>
    </xf>
    <xf numFmtId="0" fontId="3" fillId="0" borderId="51" xfId="0" applyFont="1" applyBorder="1" applyAlignment="1" applyProtection="1">
      <alignment horizontal="left"/>
      <protection locked="0"/>
    </xf>
    <xf numFmtId="0" fontId="3" fillId="0" borderId="52" xfId="0" applyFont="1" applyBorder="1" applyAlignment="1" applyProtection="1">
      <alignment horizontal="left"/>
      <protection locked="0"/>
    </xf>
    <xf numFmtId="0" fontId="12" fillId="0" borderId="53" xfId="0" applyFont="1" applyBorder="1" applyAlignment="1" applyProtection="1">
      <alignment horizontal="left"/>
      <protection locked="0"/>
    </xf>
    <xf numFmtId="0" fontId="12" fillId="0" borderId="54" xfId="0" applyFont="1" applyBorder="1" applyAlignment="1" applyProtection="1">
      <alignment horizontal="left"/>
      <protection locked="0"/>
    </xf>
    <xf numFmtId="0" fontId="12" fillId="0" borderId="55" xfId="0" applyFont="1" applyBorder="1" applyAlignment="1" applyProtection="1">
      <alignment horizontal="left"/>
      <protection locked="0"/>
    </xf>
    <xf numFmtId="0" fontId="3" fillId="0" borderId="44" xfId="0" applyFont="1" applyBorder="1" applyAlignment="1" applyProtection="1">
      <alignment horizontal="left"/>
      <protection locked="0"/>
    </xf>
    <xf numFmtId="0" fontId="3" fillId="0" borderId="45" xfId="0" applyFont="1" applyBorder="1" applyAlignment="1" applyProtection="1">
      <alignment horizontal="left"/>
      <protection locked="0"/>
    </xf>
    <xf numFmtId="0" fontId="3" fillId="0" borderId="46" xfId="0" applyFont="1" applyBorder="1" applyAlignment="1" applyProtection="1">
      <alignment horizontal="left"/>
      <protection locked="0"/>
    </xf>
    <xf numFmtId="0" fontId="2" fillId="0" borderId="56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8" fillId="0" borderId="50" xfId="0" applyFont="1" applyBorder="1" applyAlignment="1">
      <alignment horizontal="left"/>
    </xf>
    <xf numFmtId="0" fontId="8" fillId="0" borderId="51" xfId="0" applyFont="1" applyBorder="1" applyAlignment="1">
      <alignment horizontal="left"/>
    </xf>
    <xf numFmtId="0" fontId="8" fillId="0" borderId="52" xfId="0" applyFont="1" applyBorder="1" applyAlignment="1">
      <alignment horizontal="left"/>
    </xf>
    <xf numFmtId="0" fontId="2" fillId="0" borderId="47" xfId="0" applyFont="1" applyFill="1" applyBorder="1" applyAlignment="1" applyProtection="1">
      <alignment horizontal="left"/>
      <protection locked="0"/>
    </xf>
    <xf numFmtId="0" fontId="2" fillId="0" borderId="48" xfId="0" applyFont="1" applyFill="1" applyBorder="1" applyAlignment="1" applyProtection="1">
      <alignment horizontal="left"/>
      <protection locked="0"/>
    </xf>
    <xf numFmtId="0" fontId="2" fillId="0" borderId="36" xfId="0" applyFont="1" applyFill="1" applyBorder="1" applyAlignment="1" applyProtection="1">
      <alignment horizontal="left"/>
      <protection locked="0"/>
    </xf>
    <xf numFmtId="0" fontId="8" fillId="0" borderId="22" xfId="0" applyFont="1" applyBorder="1" applyAlignment="1">
      <alignment/>
    </xf>
    <xf numFmtId="0" fontId="8" fillId="0" borderId="49" xfId="0" applyFont="1" applyBorder="1" applyAlignment="1">
      <alignment/>
    </xf>
    <xf numFmtId="0" fontId="8" fillId="0" borderId="44" xfId="0" applyFont="1" applyBorder="1" applyAlignment="1">
      <alignment/>
    </xf>
    <xf numFmtId="0" fontId="8" fillId="0" borderId="45" xfId="0" applyFont="1" applyBorder="1" applyAlignment="1">
      <alignment/>
    </xf>
    <xf numFmtId="0" fontId="3" fillId="0" borderId="57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0" fontId="2" fillId="0" borderId="58" xfId="0" applyFont="1" applyBorder="1" applyAlignment="1" applyProtection="1">
      <alignment horizont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left" vertical="top"/>
      <protection locked="0"/>
    </xf>
    <xf numFmtId="0" fontId="3" fillId="0" borderId="49" xfId="0" applyFont="1" applyBorder="1" applyAlignment="1" applyProtection="1">
      <alignment horizontal="left" vertical="top"/>
      <protection locked="0"/>
    </xf>
    <xf numFmtId="0" fontId="3" fillId="0" borderId="39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9" fontId="2" fillId="0" borderId="56" xfId="0" applyNumberFormat="1" applyFont="1" applyBorder="1" applyAlignment="1" applyProtection="1">
      <alignment horizontal="center" vertical="center" wrapText="1"/>
      <protection locked="0"/>
    </xf>
    <xf numFmtId="169" fontId="0" fillId="0" borderId="29" xfId="0" applyNumberFormat="1" applyBorder="1" applyAlignment="1">
      <alignment horizontal="center" vertical="center" wrapText="1"/>
    </xf>
    <xf numFmtId="169" fontId="2" fillId="0" borderId="63" xfId="0" applyNumberFormat="1" applyFont="1" applyBorder="1" applyAlignment="1" applyProtection="1">
      <alignment horizontal="center" vertical="center" wrapText="1"/>
      <protection locked="0"/>
    </xf>
    <xf numFmtId="169" fontId="0" fillId="0" borderId="64" xfId="0" applyNumberFormat="1" applyBorder="1" applyAlignment="1">
      <alignment horizontal="center" vertical="center" wrapText="1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3" fillId="0" borderId="65" xfId="0" applyFont="1" applyFill="1" applyBorder="1" applyAlignment="1" applyProtection="1">
      <alignment horizontal="left" vertical="center"/>
      <protection locked="0"/>
    </xf>
    <xf numFmtId="0" fontId="3" fillId="0" borderId="66" xfId="0" applyFont="1" applyFill="1" applyBorder="1" applyAlignment="1" applyProtection="1">
      <alignment horizontal="left" vertical="center"/>
      <protection locked="0"/>
    </xf>
    <xf numFmtId="0" fontId="3" fillId="0" borderId="67" xfId="0" applyFont="1" applyFill="1" applyBorder="1" applyAlignment="1" applyProtection="1">
      <alignment horizontal="left" vertical="center"/>
      <protection locked="0"/>
    </xf>
    <xf numFmtId="0" fontId="8" fillId="0" borderId="48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/>
    </xf>
    <xf numFmtId="0" fontId="8" fillId="0" borderId="49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3" fillId="0" borderId="18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6"/>
  <sheetViews>
    <sheetView tabSelected="1" zoomScale="115" zoomScaleNormal="115" zoomScalePageLayoutView="0" workbookViewId="0" topLeftCell="A16">
      <selection activeCell="A19" sqref="A19:G19"/>
    </sheetView>
  </sheetViews>
  <sheetFormatPr defaultColWidth="9.140625" defaultRowHeight="12.75"/>
  <cols>
    <col min="1" max="1" width="6.7109375" style="0" customWidth="1"/>
    <col min="2" max="2" width="12.57421875" style="0" customWidth="1"/>
    <col min="3" max="3" width="10.00390625" style="0" customWidth="1"/>
    <col min="4" max="4" width="29.7109375" style="0" customWidth="1"/>
    <col min="5" max="5" width="8.00390625" style="0" customWidth="1"/>
    <col min="6" max="6" width="12.7109375" style="0" customWidth="1"/>
    <col min="7" max="7" width="13.421875" style="0" customWidth="1"/>
  </cols>
  <sheetData>
    <row r="1" spans="1:7" ht="11.25" customHeight="1">
      <c r="A1" s="10"/>
      <c r="B1" s="10"/>
      <c r="C1" s="10"/>
      <c r="D1" s="10"/>
      <c r="E1" s="10"/>
      <c r="F1" s="157"/>
      <c r="G1" s="157"/>
    </row>
    <row r="2" spans="1:7" ht="15.75">
      <c r="A2" s="183" t="s">
        <v>157</v>
      </c>
      <c r="B2" s="184"/>
      <c r="C2" s="184"/>
      <c r="D2" s="184"/>
      <c r="E2" s="184"/>
      <c r="F2" s="184"/>
      <c r="G2" s="184"/>
    </row>
    <row r="3" spans="1:7" ht="15.75">
      <c r="A3" s="12"/>
      <c r="B3" s="12"/>
      <c r="C3" s="3"/>
      <c r="D3" s="1" t="s">
        <v>52</v>
      </c>
      <c r="E3" s="12"/>
      <c r="F3" s="2"/>
      <c r="G3" s="2"/>
    </row>
    <row r="4" spans="1:7" ht="15.75">
      <c r="A4" s="12"/>
      <c r="B4" s="12"/>
      <c r="C4" s="3"/>
      <c r="D4" s="1"/>
      <c r="E4" s="12"/>
      <c r="F4" s="2"/>
      <c r="G4" s="2"/>
    </row>
    <row r="5" spans="1:7" ht="15.75">
      <c r="A5" s="183" t="s">
        <v>158</v>
      </c>
      <c r="B5" s="184"/>
      <c r="C5" s="184"/>
      <c r="D5" s="184"/>
      <c r="E5" s="184"/>
      <c r="F5" s="184"/>
      <c r="G5" s="184"/>
    </row>
    <row r="6" spans="1:7" ht="15.75">
      <c r="A6" s="12"/>
      <c r="B6" s="12"/>
      <c r="C6" s="12"/>
      <c r="D6" s="1" t="s">
        <v>53</v>
      </c>
      <c r="E6" s="12"/>
      <c r="F6" s="2"/>
      <c r="G6" s="2"/>
    </row>
    <row r="7" spans="1:7" ht="12" customHeight="1">
      <c r="A7" s="12"/>
      <c r="B7" s="12"/>
      <c r="C7" s="12"/>
      <c r="D7" s="1"/>
      <c r="E7" s="12"/>
      <c r="F7" s="2"/>
      <c r="G7" s="2"/>
    </row>
    <row r="8" spans="1:7" ht="6" customHeight="1">
      <c r="A8" s="26"/>
      <c r="B8" s="26"/>
      <c r="C8" s="26"/>
      <c r="D8" s="45"/>
      <c r="E8" s="26"/>
      <c r="F8" s="46"/>
      <c r="G8" s="46"/>
    </row>
    <row r="9" spans="1:7" ht="15.75">
      <c r="A9" s="12"/>
      <c r="B9" s="12"/>
      <c r="C9" s="12"/>
      <c r="D9" s="1" t="s">
        <v>54</v>
      </c>
      <c r="E9" s="12"/>
      <c r="F9" s="2"/>
      <c r="G9" s="2"/>
    </row>
    <row r="10" spans="1:7" ht="12" customHeight="1">
      <c r="A10" s="12"/>
      <c r="B10" s="12"/>
      <c r="C10" s="12"/>
      <c r="D10" s="1"/>
      <c r="E10" s="106" t="s">
        <v>170</v>
      </c>
      <c r="F10" s="106"/>
      <c r="G10" s="106"/>
    </row>
    <row r="11" spans="1:8" ht="11.25" customHeight="1">
      <c r="A11" s="12"/>
      <c r="B11" s="12"/>
      <c r="C11" s="12"/>
      <c r="D11" s="1"/>
      <c r="E11" s="3" t="s">
        <v>171</v>
      </c>
      <c r="F11" s="3"/>
      <c r="G11" s="3"/>
      <c r="H11" t="s">
        <v>25</v>
      </c>
    </row>
    <row r="12" spans="1:7" ht="11.25" customHeight="1">
      <c r="A12" s="12"/>
      <c r="B12" s="12"/>
      <c r="C12" s="12"/>
      <c r="D12" s="1"/>
      <c r="E12" s="3" t="s">
        <v>172</v>
      </c>
      <c r="F12" s="3"/>
      <c r="G12" s="3"/>
    </row>
    <row r="13" spans="1:7" ht="1.5" customHeight="1" hidden="1">
      <c r="A13" s="12"/>
      <c r="B13" s="12"/>
      <c r="C13" s="12"/>
      <c r="D13" s="1"/>
      <c r="E13" s="3" t="s">
        <v>173</v>
      </c>
      <c r="F13" s="3"/>
      <c r="G13" s="3"/>
    </row>
    <row r="14" spans="1:7" ht="15.75" customHeight="1" hidden="1">
      <c r="A14" s="12"/>
      <c r="B14" s="12"/>
      <c r="C14" s="12"/>
      <c r="D14" s="1"/>
      <c r="E14" s="3" t="s">
        <v>174</v>
      </c>
      <c r="F14" s="3"/>
      <c r="G14" s="3"/>
    </row>
    <row r="15" spans="1:7" ht="11.25" customHeight="1">
      <c r="A15" s="12"/>
      <c r="B15" s="12"/>
      <c r="C15" s="12"/>
      <c r="D15" s="1"/>
      <c r="E15" s="3" t="s">
        <v>175</v>
      </c>
      <c r="F15" s="3"/>
      <c r="G15" s="3"/>
    </row>
    <row r="16" spans="1:7" ht="11.25" customHeight="1">
      <c r="A16" s="12"/>
      <c r="B16" s="12"/>
      <c r="C16" s="13"/>
      <c r="D16" s="13"/>
      <c r="E16" s="174"/>
      <c r="F16" s="174"/>
      <c r="G16" s="174"/>
    </row>
    <row r="17" spans="1:7" ht="16.5" customHeight="1">
      <c r="A17" s="185" t="s">
        <v>168</v>
      </c>
      <c r="B17" s="186"/>
      <c r="C17" s="186"/>
      <c r="D17" s="186"/>
      <c r="E17" s="186"/>
      <c r="F17" s="186"/>
      <c r="G17" s="186"/>
    </row>
    <row r="18" spans="1:7" ht="10.5" customHeight="1">
      <c r="A18" s="12"/>
      <c r="B18" s="12"/>
      <c r="C18" s="15"/>
      <c r="D18" s="3"/>
      <c r="E18" s="13"/>
      <c r="F18" s="14"/>
      <c r="G18" s="14"/>
    </row>
    <row r="19" spans="1:7" ht="12.75">
      <c r="A19" s="157" t="s">
        <v>176</v>
      </c>
      <c r="B19" s="157"/>
      <c r="C19" s="157"/>
      <c r="D19" s="157"/>
      <c r="E19" s="157"/>
      <c r="F19" s="157"/>
      <c r="G19" s="157"/>
    </row>
    <row r="20" spans="1:7" ht="12.75">
      <c r="A20" s="157" t="s">
        <v>47</v>
      </c>
      <c r="B20" s="157"/>
      <c r="C20" s="157"/>
      <c r="D20" s="157"/>
      <c r="E20" s="157"/>
      <c r="F20" s="157"/>
      <c r="G20" s="157"/>
    </row>
    <row r="21" spans="1:7" ht="0.75" customHeight="1">
      <c r="A21" s="12"/>
      <c r="B21" s="12"/>
      <c r="C21" s="15"/>
      <c r="D21" s="3"/>
      <c r="E21" s="13"/>
      <c r="F21" s="14"/>
      <c r="G21" s="14"/>
    </row>
    <row r="22" spans="1:7" ht="14.25" customHeight="1">
      <c r="A22" s="26"/>
      <c r="B22" s="76" t="s">
        <v>169</v>
      </c>
      <c r="C22" s="29"/>
      <c r="D22" s="6"/>
      <c r="E22" s="30"/>
      <c r="F22" s="31"/>
      <c r="G22" s="77" t="s">
        <v>156</v>
      </c>
    </row>
    <row r="23" spans="1:7" s="25" customFormat="1" ht="13.5" thickBot="1">
      <c r="A23" s="3"/>
      <c r="B23" s="1" t="s">
        <v>29</v>
      </c>
      <c r="C23" s="36"/>
      <c r="D23" s="1"/>
      <c r="E23" s="158" t="s">
        <v>48</v>
      </c>
      <c r="F23" s="158"/>
      <c r="G23" s="158"/>
    </row>
    <row r="24" spans="1:7" s="25" customFormat="1" ht="7.5" customHeight="1" hidden="1" thickBot="1">
      <c r="A24" s="17"/>
      <c r="B24" s="27"/>
      <c r="C24" s="17"/>
      <c r="D24" s="17"/>
      <c r="E24" s="17"/>
      <c r="F24" s="32"/>
      <c r="G24" s="4"/>
    </row>
    <row r="25" spans="1:7" ht="12.75">
      <c r="A25" s="143" t="s">
        <v>55</v>
      </c>
      <c r="B25" s="159" t="s">
        <v>56</v>
      </c>
      <c r="C25" s="160"/>
      <c r="D25" s="160"/>
      <c r="E25" s="168" t="s">
        <v>1</v>
      </c>
      <c r="F25" s="170" t="s">
        <v>57</v>
      </c>
      <c r="G25" s="172" t="s">
        <v>58</v>
      </c>
    </row>
    <row r="26" spans="1:7" ht="25.5" customHeight="1">
      <c r="A26" s="144"/>
      <c r="B26" s="161"/>
      <c r="C26" s="162"/>
      <c r="D26" s="162"/>
      <c r="E26" s="169"/>
      <c r="F26" s="171"/>
      <c r="G26" s="173"/>
    </row>
    <row r="27" spans="1:7" ht="15.75">
      <c r="A27" s="47"/>
      <c r="B27" s="163" t="s">
        <v>0</v>
      </c>
      <c r="C27" s="164"/>
      <c r="D27" s="165"/>
      <c r="E27" s="48"/>
      <c r="F27" s="95"/>
      <c r="G27" s="89"/>
    </row>
    <row r="28" spans="1:7" ht="15.75">
      <c r="A28" s="49" t="s">
        <v>2</v>
      </c>
      <c r="B28" s="107" t="s">
        <v>33</v>
      </c>
      <c r="C28" s="108"/>
      <c r="D28" s="109"/>
      <c r="E28" s="19"/>
      <c r="F28" s="96">
        <f>SUM(F29+F36+F46+F56)</f>
        <v>2317835</v>
      </c>
      <c r="G28" s="90">
        <f>SUM(G29+G36+G46+G56)</f>
        <v>2550430</v>
      </c>
    </row>
    <row r="29" spans="1:7" ht="12.75" customHeight="1">
      <c r="A29" s="33" t="s">
        <v>59</v>
      </c>
      <c r="B29" s="110" t="s">
        <v>34</v>
      </c>
      <c r="C29" s="111"/>
      <c r="D29" s="112"/>
      <c r="E29" s="20" t="s">
        <v>159</v>
      </c>
      <c r="F29" s="66">
        <f>SUM(F30:F35)</f>
        <v>595</v>
      </c>
      <c r="G29" s="82">
        <f>SUM(G30:G35)</f>
        <v>1614</v>
      </c>
    </row>
    <row r="30" spans="1:7" ht="12" customHeight="1">
      <c r="A30" s="5" t="s">
        <v>60</v>
      </c>
      <c r="B30" s="113" t="s">
        <v>3</v>
      </c>
      <c r="C30" s="114"/>
      <c r="D30" s="114"/>
      <c r="E30" s="20"/>
      <c r="F30" s="73"/>
      <c r="G30" s="79"/>
    </row>
    <row r="31" spans="1:7" ht="12" customHeight="1">
      <c r="A31" s="5" t="s">
        <v>61</v>
      </c>
      <c r="B31" s="113" t="s">
        <v>4</v>
      </c>
      <c r="C31" s="114"/>
      <c r="D31" s="114"/>
      <c r="E31" s="20"/>
      <c r="F31" s="73"/>
      <c r="G31" s="79"/>
    </row>
    <row r="32" spans="1:7" ht="12" customHeight="1">
      <c r="A32" s="5" t="s">
        <v>62</v>
      </c>
      <c r="B32" s="113" t="s">
        <v>5</v>
      </c>
      <c r="C32" s="114"/>
      <c r="D32" s="114"/>
      <c r="E32" s="20"/>
      <c r="F32" s="73">
        <v>595</v>
      </c>
      <c r="G32" s="73">
        <v>1614</v>
      </c>
    </row>
    <row r="33" spans="1:7" ht="12" customHeight="1">
      <c r="A33" s="5" t="s">
        <v>63</v>
      </c>
      <c r="B33" s="113" t="s">
        <v>64</v>
      </c>
      <c r="C33" s="114"/>
      <c r="D33" s="115"/>
      <c r="E33" s="20"/>
      <c r="F33" s="73"/>
      <c r="G33" s="79"/>
    </row>
    <row r="34" spans="1:7" ht="12" customHeight="1">
      <c r="A34" s="5" t="s">
        <v>65</v>
      </c>
      <c r="B34" s="113" t="s">
        <v>6</v>
      </c>
      <c r="C34" s="114"/>
      <c r="D34" s="114"/>
      <c r="E34" s="20"/>
      <c r="F34" s="73"/>
      <c r="G34" s="79"/>
    </row>
    <row r="35" spans="1:7" ht="12" customHeight="1">
      <c r="A35" s="5" t="s">
        <v>66</v>
      </c>
      <c r="B35" s="113" t="s">
        <v>67</v>
      </c>
      <c r="C35" s="114"/>
      <c r="D35" s="115"/>
      <c r="E35" s="20"/>
      <c r="F35" s="73"/>
      <c r="G35" s="79"/>
    </row>
    <row r="36" spans="1:7" ht="12.75" customHeight="1">
      <c r="A36" s="50" t="s">
        <v>68</v>
      </c>
      <c r="B36" s="148" t="s">
        <v>35</v>
      </c>
      <c r="C36" s="149"/>
      <c r="D36" s="149"/>
      <c r="E36" s="20" t="s">
        <v>160</v>
      </c>
      <c r="F36" s="72">
        <f>SUM(F37:F42)</f>
        <v>1757748</v>
      </c>
      <c r="G36" s="80">
        <f>SUM(G37:G42,G45)</f>
        <v>1945150</v>
      </c>
    </row>
    <row r="37" spans="1:7" ht="12" customHeight="1">
      <c r="A37" s="5" t="s">
        <v>69</v>
      </c>
      <c r="B37" s="113" t="s">
        <v>7</v>
      </c>
      <c r="C37" s="114"/>
      <c r="D37" s="114"/>
      <c r="E37" s="20"/>
      <c r="F37" s="73">
        <v>288166</v>
      </c>
      <c r="G37" s="73">
        <v>278990</v>
      </c>
    </row>
    <row r="38" spans="1:7" ht="12" customHeight="1">
      <c r="A38" s="5" t="s">
        <v>70</v>
      </c>
      <c r="B38" s="113" t="s">
        <v>8</v>
      </c>
      <c r="C38" s="114"/>
      <c r="D38" s="114"/>
      <c r="E38" s="20"/>
      <c r="F38" s="73">
        <v>1167105</v>
      </c>
      <c r="G38" s="73">
        <v>1267398</v>
      </c>
    </row>
    <row r="39" spans="1:7" ht="12" customHeight="1">
      <c r="A39" s="5" t="s">
        <v>71</v>
      </c>
      <c r="B39" s="113" t="s">
        <v>72</v>
      </c>
      <c r="C39" s="114"/>
      <c r="D39" s="114"/>
      <c r="E39" s="20"/>
      <c r="F39" s="73">
        <v>293340</v>
      </c>
      <c r="G39" s="73">
        <v>393621</v>
      </c>
    </row>
    <row r="40" spans="1:7" ht="12" customHeight="1">
      <c r="A40" s="5" t="s">
        <v>73</v>
      </c>
      <c r="B40" s="113" t="s">
        <v>9</v>
      </c>
      <c r="C40" s="114"/>
      <c r="D40" s="114"/>
      <c r="E40" s="20"/>
      <c r="F40" s="73">
        <v>9137</v>
      </c>
      <c r="G40" s="73">
        <v>5141</v>
      </c>
    </row>
    <row r="41" spans="1:7" ht="12" customHeight="1">
      <c r="A41" s="5" t="s">
        <v>74</v>
      </c>
      <c r="B41" s="113" t="s">
        <v>75</v>
      </c>
      <c r="C41" s="114"/>
      <c r="D41" s="115"/>
      <c r="E41" s="20"/>
      <c r="F41" s="73"/>
      <c r="G41" s="79"/>
    </row>
    <row r="42" spans="1:7" s="35" customFormat="1" ht="12" customHeight="1">
      <c r="A42" s="33" t="s">
        <v>76</v>
      </c>
      <c r="B42" s="119" t="s">
        <v>30</v>
      </c>
      <c r="C42" s="120"/>
      <c r="D42" s="120"/>
      <c r="E42" s="34"/>
      <c r="F42" s="97"/>
      <c r="G42" s="81"/>
    </row>
    <row r="43" spans="1:7" s="35" customFormat="1" ht="12" customHeight="1">
      <c r="A43" s="33" t="s">
        <v>77</v>
      </c>
      <c r="B43" s="119" t="s">
        <v>7</v>
      </c>
      <c r="C43" s="120"/>
      <c r="D43" s="120"/>
      <c r="E43" s="34"/>
      <c r="F43" s="97"/>
      <c r="G43" s="81"/>
    </row>
    <row r="44" spans="1:7" s="35" customFormat="1" ht="12" customHeight="1">
      <c r="A44" s="33" t="s">
        <v>78</v>
      </c>
      <c r="B44" s="119" t="s">
        <v>31</v>
      </c>
      <c r="C44" s="120"/>
      <c r="D44" s="120"/>
      <c r="E44" s="34"/>
      <c r="F44" s="97"/>
      <c r="G44" s="91"/>
    </row>
    <row r="45" spans="1:7" s="35" customFormat="1" ht="12.75">
      <c r="A45" s="51" t="s">
        <v>79</v>
      </c>
      <c r="B45" s="131" t="s">
        <v>80</v>
      </c>
      <c r="C45" s="132"/>
      <c r="D45" s="133"/>
      <c r="E45" s="75"/>
      <c r="F45" s="97"/>
      <c r="G45" s="91"/>
    </row>
    <row r="46" spans="1:7" ht="12.75" customHeight="1">
      <c r="A46" s="33" t="s">
        <v>81</v>
      </c>
      <c r="B46" s="119" t="s">
        <v>36</v>
      </c>
      <c r="C46" s="120"/>
      <c r="D46" s="120"/>
      <c r="E46" s="20"/>
      <c r="F46" s="72">
        <f>SUM(F47:F55)</f>
        <v>316218</v>
      </c>
      <c r="G46" s="80">
        <f>SUM(G47:G55)</f>
        <v>313450</v>
      </c>
    </row>
    <row r="47" spans="1:7" ht="12" customHeight="1">
      <c r="A47" s="5" t="s">
        <v>82</v>
      </c>
      <c r="B47" s="113" t="s">
        <v>83</v>
      </c>
      <c r="C47" s="114"/>
      <c r="D47" s="115"/>
      <c r="E47" s="20"/>
      <c r="F47" s="73"/>
      <c r="G47" s="92"/>
    </row>
    <row r="48" spans="1:7" ht="12" customHeight="1">
      <c r="A48" s="5" t="s">
        <v>84</v>
      </c>
      <c r="B48" s="113" t="s">
        <v>85</v>
      </c>
      <c r="C48" s="114"/>
      <c r="D48" s="115"/>
      <c r="E48" s="20"/>
      <c r="F48" s="73"/>
      <c r="G48" s="80"/>
    </row>
    <row r="49" spans="1:7" ht="12" customHeight="1">
      <c r="A49" s="5" t="s">
        <v>86</v>
      </c>
      <c r="B49" s="113" t="s">
        <v>87</v>
      </c>
      <c r="C49" s="114"/>
      <c r="D49" s="115"/>
      <c r="E49" s="20"/>
      <c r="F49" s="73"/>
      <c r="G49" s="80"/>
    </row>
    <row r="50" spans="1:7" ht="12" customHeight="1">
      <c r="A50" s="52" t="s">
        <v>88</v>
      </c>
      <c r="B50" s="113" t="s">
        <v>89</v>
      </c>
      <c r="C50" s="114"/>
      <c r="D50" s="114"/>
      <c r="E50" s="20"/>
      <c r="F50" s="73"/>
      <c r="G50" s="92"/>
    </row>
    <row r="51" spans="1:7" ht="12" customHeight="1">
      <c r="A51" s="47" t="s">
        <v>90</v>
      </c>
      <c r="B51" s="113" t="s">
        <v>91</v>
      </c>
      <c r="C51" s="114"/>
      <c r="D51" s="115"/>
      <c r="E51" s="20"/>
      <c r="F51" s="73"/>
      <c r="G51" s="92"/>
    </row>
    <row r="52" spans="1:7" ht="12" customHeight="1">
      <c r="A52" s="47" t="s">
        <v>92</v>
      </c>
      <c r="B52" s="113" t="s">
        <v>93</v>
      </c>
      <c r="C52" s="114"/>
      <c r="D52" s="115"/>
      <c r="E52" s="20"/>
      <c r="F52" s="73"/>
      <c r="G52" s="92"/>
    </row>
    <row r="53" spans="1:7" ht="12" customHeight="1">
      <c r="A53" s="47" t="s">
        <v>94</v>
      </c>
      <c r="B53" s="113" t="s">
        <v>95</v>
      </c>
      <c r="C53" s="114"/>
      <c r="D53" s="115"/>
      <c r="E53" s="20"/>
      <c r="F53" s="73"/>
      <c r="G53" s="92"/>
    </row>
    <row r="54" spans="1:7" ht="12" customHeight="1">
      <c r="A54" s="47" t="s">
        <v>96</v>
      </c>
      <c r="B54" s="113" t="s">
        <v>97</v>
      </c>
      <c r="C54" s="114"/>
      <c r="D54" s="115"/>
      <c r="E54" s="20">
        <v>3</v>
      </c>
      <c r="F54" s="101">
        <v>137727</v>
      </c>
      <c r="G54" s="101">
        <v>137727</v>
      </c>
    </row>
    <row r="55" spans="1:7" ht="12" customHeight="1">
      <c r="A55" s="47" t="s">
        <v>98</v>
      </c>
      <c r="B55" s="113" t="s">
        <v>10</v>
      </c>
      <c r="C55" s="114"/>
      <c r="D55" s="115"/>
      <c r="E55" s="20">
        <v>3</v>
      </c>
      <c r="F55" s="73">
        <v>178491</v>
      </c>
      <c r="G55" s="73">
        <v>175723</v>
      </c>
    </row>
    <row r="56" spans="1:7" s="28" customFormat="1" ht="12.75" customHeight="1">
      <c r="A56" s="18" t="s">
        <v>99</v>
      </c>
      <c r="B56" s="145" t="s">
        <v>37</v>
      </c>
      <c r="C56" s="146"/>
      <c r="D56" s="147"/>
      <c r="E56" s="20"/>
      <c r="F56" s="73">
        <f>F57+F58+F59</f>
        <v>243274</v>
      </c>
      <c r="G56" s="79">
        <f>G57+G58+G59</f>
        <v>290216</v>
      </c>
    </row>
    <row r="57" spans="1:7" s="25" customFormat="1" ht="12" customHeight="1">
      <c r="A57" s="5" t="s">
        <v>100</v>
      </c>
      <c r="B57" s="151" t="s">
        <v>101</v>
      </c>
      <c r="C57" s="152"/>
      <c r="D57" s="152"/>
      <c r="E57" s="20"/>
      <c r="F57" s="73"/>
      <c r="G57" s="92"/>
    </row>
    <row r="58" spans="1:7" s="25" customFormat="1" ht="12" customHeight="1">
      <c r="A58" s="5" t="s">
        <v>102</v>
      </c>
      <c r="B58" s="180" t="s">
        <v>103</v>
      </c>
      <c r="C58" s="181"/>
      <c r="D58" s="182"/>
      <c r="E58" s="20" t="s">
        <v>161</v>
      </c>
      <c r="F58" s="73">
        <v>243274</v>
      </c>
      <c r="G58" s="73">
        <v>290216</v>
      </c>
    </row>
    <row r="59" spans="1:7" s="25" customFormat="1" ht="12" customHeight="1">
      <c r="A59" s="5" t="s">
        <v>104</v>
      </c>
      <c r="B59" s="153" t="s">
        <v>105</v>
      </c>
      <c r="C59" s="154"/>
      <c r="D59" s="154"/>
      <c r="E59" s="20"/>
      <c r="F59" s="73"/>
      <c r="G59" s="92"/>
    </row>
    <row r="60" spans="1:7" ht="15.75">
      <c r="A60" s="53" t="s">
        <v>11</v>
      </c>
      <c r="B60" s="116" t="s">
        <v>38</v>
      </c>
      <c r="C60" s="117"/>
      <c r="D60" s="118"/>
      <c r="E60" s="20"/>
      <c r="F60" s="67">
        <f>SUM(F61+F69+F74+F77)</f>
        <v>1032745</v>
      </c>
      <c r="G60" s="93">
        <f>SUM(G61+G69+G74+G77)</f>
        <v>1031648</v>
      </c>
    </row>
    <row r="61" spans="1:7" ht="12.75">
      <c r="A61" s="51" t="s">
        <v>59</v>
      </c>
      <c r="B61" s="131" t="s">
        <v>106</v>
      </c>
      <c r="C61" s="132"/>
      <c r="D61" s="132"/>
      <c r="E61" s="34" t="s">
        <v>162</v>
      </c>
      <c r="F61" s="72">
        <f>SUM(F62:F68)</f>
        <v>664958</v>
      </c>
      <c r="G61" s="80">
        <f>SUM(G62:G68)</f>
        <v>794892</v>
      </c>
    </row>
    <row r="62" spans="1:7" ht="12" customHeight="1">
      <c r="A62" s="33" t="s">
        <v>60</v>
      </c>
      <c r="B62" s="119" t="s">
        <v>107</v>
      </c>
      <c r="C62" s="120"/>
      <c r="D62" s="120"/>
      <c r="E62" s="34"/>
      <c r="F62" s="66">
        <v>106519</v>
      </c>
      <c r="G62" s="66">
        <v>108471</v>
      </c>
    </row>
    <row r="63" spans="1:7" ht="12" customHeight="1">
      <c r="A63" s="33" t="s">
        <v>61</v>
      </c>
      <c r="B63" s="119" t="s">
        <v>108</v>
      </c>
      <c r="C63" s="120"/>
      <c r="D63" s="120"/>
      <c r="E63" s="34"/>
      <c r="F63" s="66"/>
      <c r="G63" s="66"/>
    </row>
    <row r="64" spans="1:7" ht="12" customHeight="1">
      <c r="A64" s="33" t="s">
        <v>62</v>
      </c>
      <c r="B64" s="119" t="s">
        <v>109</v>
      </c>
      <c r="C64" s="120"/>
      <c r="D64" s="120"/>
      <c r="E64" s="34"/>
      <c r="F64" s="66">
        <v>244195</v>
      </c>
      <c r="G64" s="66">
        <v>322139</v>
      </c>
    </row>
    <row r="65" spans="1:7" ht="12" customHeight="1">
      <c r="A65" s="33" t="s">
        <v>63</v>
      </c>
      <c r="B65" s="119" t="s">
        <v>12</v>
      </c>
      <c r="C65" s="120"/>
      <c r="D65" s="121"/>
      <c r="E65" s="34"/>
      <c r="F65" s="66"/>
      <c r="G65" s="66"/>
    </row>
    <row r="66" spans="1:7" ht="12" customHeight="1">
      <c r="A66" s="83" t="s">
        <v>65</v>
      </c>
      <c r="B66" s="119" t="s">
        <v>103</v>
      </c>
      <c r="C66" s="120"/>
      <c r="D66" s="121"/>
      <c r="E66" s="34" t="s">
        <v>161</v>
      </c>
      <c r="F66" s="66">
        <v>312410</v>
      </c>
      <c r="G66" s="66">
        <v>362205</v>
      </c>
    </row>
    <row r="67" spans="1:7" ht="12" customHeight="1">
      <c r="A67" s="84" t="s">
        <v>66</v>
      </c>
      <c r="B67" s="179" t="s">
        <v>46</v>
      </c>
      <c r="C67" s="179"/>
      <c r="D67" s="179"/>
      <c r="E67" s="20"/>
      <c r="F67" s="73"/>
      <c r="G67" s="73"/>
    </row>
    <row r="68" spans="1:7" ht="12" customHeight="1">
      <c r="A68" s="33" t="s">
        <v>110</v>
      </c>
      <c r="B68" s="119" t="s">
        <v>111</v>
      </c>
      <c r="C68" s="120"/>
      <c r="D68" s="120"/>
      <c r="E68" s="34"/>
      <c r="F68" s="72">
        <v>1834</v>
      </c>
      <c r="G68" s="72">
        <v>2077</v>
      </c>
    </row>
    <row r="69" spans="1:7" ht="12.75">
      <c r="A69" s="33" t="s">
        <v>68</v>
      </c>
      <c r="B69" s="148" t="s">
        <v>112</v>
      </c>
      <c r="C69" s="149"/>
      <c r="D69" s="150"/>
      <c r="E69" s="34"/>
      <c r="F69" s="66">
        <f>SUM(F70+F71+F72+F73)</f>
        <v>199074</v>
      </c>
      <c r="G69" s="82">
        <f>SUM(G70:G73)</f>
        <v>126472</v>
      </c>
    </row>
    <row r="70" spans="1:7" ht="12" customHeight="1">
      <c r="A70" s="33" t="s">
        <v>69</v>
      </c>
      <c r="B70" s="119" t="s">
        <v>113</v>
      </c>
      <c r="C70" s="120"/>
      <c r="D70" s="120"/>
      <c r="E70" s="75"/>
      <c r="F70" s="105">
        <v>192057</v>
      </c>
      <c r="G70" s="105">
        <v>122659</v>
      </c>
    </row>
    <row r="71" spans="1:9" ht="12" customHeight="1">
      <c r="A71" s="33" t="s">
        <v>70</v>
      </c>
      <c r="B71" s="119" t="s">
        <v>114</v>
      </c>
      <c r="C71" s="120"/>
      <c r="D71" s="121"/>
      <c r="E71" s="34"/>
      <c r="F71" s="66"/>
      <c r="G71" s="66"/>
      <c r="I71" t="s">
        <v>25</v>
      </c>
    </row>
    <row r="72" spans="1:7" ht="12" customHeight="1">
      <c r="A72" s="33" t="s">
        <v>71</v>
      </c>
      <c r="B72" s="119" t="s">
        <v>115</v>
      </c>
      <c r="C72" s="120"/>
      <c r="D72" s="120"/>
      <c r="E72" s="34"/>
      <c r="F72" s="66"/>
      <c r="G72" s="66"/>
    </row>
    <row r="73" spans="1:7" ht="12" customHeight="1">
      <c r="A73" s="33" t="s">
        <v>73</v>
      </c>
      <c r="B73" s="119" t="s">
        <v>116</v>
      </c>
      <c r="C73" s="120"/>
      <c r="D73" s="121"/>
      <c r="E73" s="34"/>
      <c r="F73" s="66">
        <v>7017</v>
      </c>
      <c r="G73" s="66">
        <v>3813</v>
      </c>
    </row>
    <row r="74" spans="1:7" ht="12.75">
      <c r="A74" s="33" t="s">
        <v>81</v>
      </c>
      <c r="B74" s="119" t="s">
        <v>117</v>
      </c>
      <c r="C74" s="120"/>
      <c r="D74" s="121"/>
      <c r="E74" s="34"/>
      <c r="F74" s="72"/>
      <c r="G74" s="80"/>
    </row>
    <row r="75" spans="1:7" ht="12" customHeight="1">
      <c r="A75" s="33" t="s">
        <v>82</v>
      </c>
      <c r="B75" s="119" t="s">
        <v>83</v>
      </c>
      <c r="C75" s="120"/>
      <c r="D75" s="120"/>
      <c r="E75" s="34"/>
      <c r="F75" s="72"/>
      <c r="G75" s="80"/>
    </row>
    <row r="76" spans="1:7" ht="12" customHeight="1">
      <c r="A76" s="33" t="s">
        <v>84</v>
      </c>
      <c r="B76" s="119" t="s">
        <v>118</v>
      </c>
      <c r="C76" s="120"/>
      <c r="D76" s="120"/>
      <c r="E76" s="34"/>
      <c r="F76" s="72"/>
      <c r="G76" s="80"/>
    </row>
    <row r="77" spans="1:7" ht="12.75">
      <c r="A77" s="60" t="s">
        <v>99</v>
      </c>
      <c r="B77" s="39" t="s">
        <v>39</v>
      </c>
      <c r="C77" s="40"/>
      <c r="D77" s="41"/>
      <c r="E77" s="42" t="s">
        <v>163</v>
      </c>
      <c r="F77" s="98">
        <v>168713</v>
      </c>
      <c r="G77" s="98">
        <v>110284</v>
      </c>
    </row>
    <row r="78" spans="1:7" ht="30.75" customHeight="1" thickBot="1">
      <c r="A78" s="61" t="s">
        <v>14</v>
      </c>
      <c r="B78" s="122" t="s">
        <v>167</v>
      </c>
      <c r="C78" s="123"/>
      <c r="D78" s="124"/>
      <c r="E78" s="71"/>
      <c r="F78" s="99">
        <v>18370</v>
      </c>
      <c r="G78" s="94">
        <v>18132</v>
      </c>
    </row>
    <row r="79" spans="1:7" ht="17.25" thickBot="1" thickTop="1">
      <c r="A79" s="38"/>
      <c r="B79" s="155" t="s">
        <v>149</v>
      </c>
      <c r="C79" s="156"/>
      <c r="D79" s="156"/>
      <c r="E79" s="37"/>
      <c r="F79" s="69">
        <f>SUM(F28+F60+F78)</f>
        <v>3368950</v>
      </c>
      <c r="G79" s="70">
        <f>SUM(G28+G60+G78)</f>
        <v>3600210</v>
      </c>
    </row>
    <row r="80" spans="1:7" ht="15.75">
      <c r="A80" s="56"/>
      <c r="B80" s="176" t="s">
        <v>13</v>
      </c>
      <c r="C80" s="177"/>
      <c r="D80" s="178"/>
      <c r="E80" s="57"/>
      <c r="F80" s="58"/>
      <c r="G80" s="59"/>
    </row>
    <row r="81" spans="1:7" ht="15.75">
      <c r="A81" s="49" t="s">
        <v>19</v>
      </c>
      <c r="B81" s="140" t="s">
        <v>40</v>
      </c>
      <c r="C81" s="141"/>
      <c r="D81" s="142"/>
      <c r="E81" s="19"/>
      <c r="F81" s="68">
        <f>SUM(F82+F86+F87+F88+F92)</f>
        <v>2636159</v>
      </c>
      <c r="G81" s="85">
        <f>SUM(G82+G86+G87+G88+G92)</f>
        <v>2598118</v>
      </c>
    </row>
    <row r="82" spans="1:7" ht="12.75">
      <c r="A82" s="33" t="s">
        <v>59</v>
      </c>
      <c r="B82" s="119" t="s">
        <v>41</v>
      </c>
      <c r="C82" s="120"/>
      <c r="D82" s="121"/>
      <c r="E82" s="34"/>
      <c r="F82" s="72">
        <f>SUM(F83:F85)</f>
        <v>2544227</v>
      </c>
      <c r="G82" s="80">
        <f>SUM(G83:G85)</f>
        <v>2544227</v>
      </c>
    </row>
    <row r="83" spans="1:7" ht="12.75">
      <c r="A83" s="33" t="s">
        <v>60</v>
      </c>
      <c r="B83" s="119" t="s">
        <v>119</v>
      </c>
      <c r="C83" s="120"/>
      <c r="D83" s="121"/>
      <c r="E83" s="34" t="s">
        <v>164</v>
      </c>
      <c r="F83" s="72">
        <v>2544227</v>
      </c>
      <c r="G83" s="80">
        <v>2544227</v>
      </c>
    </row>
    <row r="84" spans="1:7" ht="12.75">
      <c r="A84" s="33" t="s">
        <v>61</v>
      </c>
      <c r="B84" s="119" t="s">
        <v>120</v>
      </c>
      <c r="C84" s="120"/>
      <c r="D84" s="121"/>
      <c r="E84" s="34"/>
      <c r="F84" s="72"/>
      <c r="G84" s="80"/>
    </row>
    <row r="85" spans="1:7" ht="12.75">
      <c r="A85" s="33" t="s">
        <v>62</v>
      </c>
      <c r="B85" s="119" t="s">
        <v>121</v>
      </c>
      <c r="C85" s="120"/>
      <c r="D85" s="121"/>
      <c r="E85" s="34"/>
      <c r="F85" s="72"/>
      <c r="G85" s="80"/>
    </row>
    <row r="86" spans="1:7" ht="12.75">
      <c r="A86" s="33" t="s">
        <v>68</v>
      </c>
      <c r="B86" s="119" t="s">
        <v>122</v>
      </c>
      <c r="C86" s="120"/>
      <c r="D86" s="121"/>
      <c r="E86" s="34"/>
      <c r="F86" s="72"/>
      <c r="G86" s="80"/>
    </row>
    <row r="87" spans="1:7" ht="12.75">
      <c r="A87" s="33" t="s">
        <v>81</v>
      </c>
      <c r="B87" s="119" t="s">
        <v>123</v>
      </c>
      <c r="C87" s="120"/>
      <c r="D87" s="121"/>
      <c r="E87" s="34"/>
      <c r="F87" s="72"/>
      <c r="G87" s="80"/>
    </row>
    <row r="88" spans="1:7" ht="12.75">
      <c r="A88" s="33" t="s">
        <v>99</v>
      </c>
      <c r="B88" s="119" t="s">
        <v>42</v>
      </c>
      <c r="C88" s="120"/>
      <c r="D88" s="121"/>
      <c r="E88" s="34"/>
      <c r="F88" s="72">
        <f>SUM(F89+F90+F91)</f>
        <v>16285</v>
      </c>
      <c r="G88" s="80">
        <f>SUM(G89:G91)</f>
        <v>9600</v>
      </c>
    </row>
    <row r="89" spans="1:7" ht="12.75">
      <c r="A89" s="33" t="s">
        <v>100</v>
      </c>
      <c r="B89" s="119" t="s">
        <v>124</v>
      </c>
      <c r="C89" s="120"/>
      <c r="D89" s="121"/>
      <c r="E89" s="34"/>
      <c r="F89" s="72">
        <v>11815</v>
      </c>
      <c r="G89" s="72">
        <v>9600</v>
      </c>
    </row>
    <row r="90" spans="1:7" ht="12.75">
      <c r="A90" s="33" t="s">
        <v>102</v>
      </c>
      <c r="B90" s="119" t="s">
        <v>15</v>
      </c>
      <c r="C90" s="120"/>
      <c r="D90" s="121"/>
      <c r="E90" s="34"/>
      <c r="F90" s="72"/>
      <c r="G90" s="72"/>
    </row>
    <row r="91" spans="1:7" ht="12.75">
      <c r="A91" s="33" t="s">
        <v>104</v>
      </c>
      <c r="B91" s="119" t="s">
        <v>16</v>
      </c>
      <c r="C91" s="120"/>
      <c r="D91" s="121"/>
      <c r="E91" s="34"/>
      <c r="F91" s="72">
        <v>4470</v>
      </c>
      <c r="G91" s="72"/>
    </row>
    <row r="92" spans="1:7" ht="12.75">
      <c r="A92" s="33" t="s">
        <v>125</v>
      </c>
      <c r="B92" s="119" t="s">
        <v>43</v>
      </c>
      <c r="C92" s="120"/>
      <c r="D92" s="121"/>
      <c r="E92" s="34"/>
      <c r="F92" s="72">
        <f>SUM(F94+F93)</f>
        <v>75647</v>
      </c>
      <c r="G92" s="80">
        <f>SUM(G93+G94)</f>
        <v>44291</v>
      </c>
    </row>
    <row r="93" spans="1:7" ht="12.75">
      <c r="A93" s="33" t="s">
        <v>126</v>
      </c>
      <c r="B93" s="119" t="s">
        <v>17</v>
      </c>
      <c r="C93" s="120"/>
      <c r="D93" s="121"/>
      <c r="E93" s="34"/>
      <c r="F93" s="104">
        <v>73474</v>
      </c>
      <c r="G93" s="104">
        <v>44291</v>
      </c>
    </row>
    <row r="94" spans="1:7" ht="12.75">
      <c r="A94" s="33" t="s">
        <v>127</v>
      </c>
      <c r="B94" s="119" t="s">
        <v>18</v>
      </c>
      <c r="C94" s="120"/>
      <c r="D94" s="121"/>
      <c r="E94" s="34"/>
      <c r="F94" s="72">
        <v>2173</v>
      </c>
      <c r="G94" s="104"/>
    </row>
    <row r="95" spans="1:7" ht="15.75">
      <c r="A95" s="53" t="s">
        <v>20</v>
      </c>
      <c r="B95" s="116" t="s">
        <v>44</v>
      </c>
      <c r="C95" s="117"/>
      <c r="D95" s="118"/>
      <c r="E95" s="20" t="s">
        <v>165</v>
      </c>
      <c r="F95" s="67">
        <v>390380</v>
      </c>
      <c r="G95" s="67">
        <v>458035</v>
      </c>
    </row>
    <row r="96" spans="1:7" ht="15.75">
      <c r="A96" s="53" t="s">
        <v>128</v>
      </c>
      <c r="B96" s="116" t="s">
        <v>129</v>
      </c>
      <c r="C96" s="117"/>
      <c r="D96" s="118"/>
      <c r="E96" s="43"/>
      <c r="F96" s="67">
        <f>SUM(F97:F99)</f>
        <v>0</v>
      </c>
      <c r="G96" s="86">
        <f>SUM(G97:G99)</f>
        <v>0</v>
      </c>
    </row>
    <row r="97" spans="1:7" ht="12.75">
      <c r="A97" s="33" t="s">
        <v>59</v>
      </c>
      <c r="B97" s="119" t="s">
        <v>130</v>
      </c>
      <c r="C97" s="120"/>
      <c r="D97" s="121"/>
      <c r="E97" s="74"/>
      <c r="F97" s="104"/>
      <c r="G97" s="80"/>
    </row>
    <row r="98" spans="1:7" ht="12.75">
      <c r="A98" s="33" t="s">
        <v>68</v>
      </c>
      <c r="B98" s="119" t="s">
        <v>131</v>
      </c>
      <c r="C98" s="120"/>
      <c r="D98" s="121"/>
      <c r="E98" s="74"/>
      <c r="F98" s="72"/>
      <c r="G98" s="80"/>
    </row>
    <row r="99" spans="1:7" ht="12.75">
      <c r="A99" s="33" t="s">
        <v>81</v>
      </c>
      <c r="B99" s="119" t="s">
        <v>45</v>
      </c>
      <c r="C99" s="120"/>
      <c r="D99" s="121"/>
      <c r="E99" s="74"/>
      <c r="F99" s="72"/>
      <c r="G99" s="80"/>
    </row>
    <row r="100" spans="1:7" ht="15.75">
      <c r="A100" s="53" t="s">
        <v>132</v>
      </c>
      <c r="B100" s="134" t="s">
        <v>133</v>
      </c>
      <c r="C100" s="135"/>
      <c r="D100" s="136"/>
      <c r="E100" s="21" t="s">
        <v>166</v>
      </c>
      <c r="F100" s="67">
        <f>SUM(F101+F110)</f>
        <v>342411</v>
      </c>
      <c r="G100" s="86">
        <f>SUM(G101+G110)</f>
        <v>544057</v>
      </c>
    </row>
    <row r="101" spans="1:7" s="25" customFormat="1" ht="26.25" customHeight="1">
      <c r="A101" s="63" t="s">
        <v>59</v>
      </c>
      <c r="B101" s="128" t="s">
        <v>134</v>
      </c>
      <c r="C101" s="129"/>
      <c r="D101" s="130"/>
      <c r="E101" s="78"/>
      <c r="F101" s="66">
        <f>SUM(F102:F109)</f>
        <v>99785</v>
      </c>
      <c r="G101" s="82">
        <f>SUM(G102:G109)</f>
        <v>138739</v>
      </c>
    </row>
    <row r="102" spans="1:7" s="25" customFormat="1" ht="12.75">
      <c r="A102" s="18" t="s">
        <v>60</v>
      </c>
      <c r="B102" s="113" t="s">
        <v>135</v>
      </c>
      <c r="C102" s="114"/>
      <c r="D102" s="115"/>
      <c r="E102" s="19"/>
      <c r="F102" s="73">
        <v>99785</v>
      </c>
      <c r="G102" s="73">
        <v>138739</v>
      </c>
    </row>
    <row r="103" spans="1:7" s="25" customFormat="1" ht="12.75">
      <c r="A103" s="5" t="s">
        <v>61</v>
      </c>
      <c r="B103" s="113" t="s">
        <v>136</v>
      </c>
      <c r="C103" s="114"/>
      <c r="D103" s="115"/>
      <c r="E103" s="20"/>
      <c r="F103" s="73"/>
      <c r="G103" s="73"/>
    </row>
    <row r="104" spans="1:7" s="25" customFormat="1" ht="12.75">
      <c r="A104" s="5" t="s">
        <v>62</v>
      </c>
      <c r="B104" s="113" t="s">
        <v>137</v>
      </c>
      <c r="C104" s="114"/>
      <c r="D104" s="115"/>
      <c r="E104" s="20"/>
      <c r="F104" s="73"/>
      <c r="G104" s="79"/>
    </row>
    <row r="105" spans="1:7" s="25" customFormat="1" ht="12.75">
      <c r="A105" s="5" t="s">
        <v>63</v>
      </c>
      <c r="B105" s="113" t="s">
        <v>21</v>
      </c>
      <c r="C105" s="114"/>
      <c r="D105" s="115"/>
      <c r="E105" s="20"/>
      <c r="F105" s="73"/>
      <c r="G105" s="79"/>
    </row>
    <row r="106" spans="1:7" s="25" customFormat="1" ht="12.75">
      <c r="A106" s="5" t="s">
        <v>65</v>
      </c>
      <c r="B106" s="113" t="s">
        <v>138</v>
      </c>
      <c r="C106" s="114"/>
      <c r="D106" s="115"/>
      <c r="E106" s="20"/>
      <c r="F106" s="73"/>
      <c r="G106" s="79"/>
    </row>
    <row r="107" spans="1:7" s="25" customFormat="1" ht="12.75">
      <c r="A107" s="5" t="s">
        <v>66</v>
      </c>
      <c r="B107" s="113" t="s">
        <v>139</v>
      </c>
      <c r="C107" s="114"/>
      <c r="D107" s="115"/>
      <c r="E107" s="20"/>
      <c r="F107" s="73"/>
      <c r="G107" s="79"/>
    </row>
    <row r="108" spans="1:7" s="25" customFormat="1" ht="12.75">
      <c r="A108" s="5" t="s">
        <v>110</v>
      </c>
      <c r="B108" s="113" t="s">
        <v>140</v>
      </c>
      <c r="C108" s="114"/>
      <c r="D108" s="115"/>
      <c r="E108" s="20"/>
      <c r="F108" s="73"/>
      <c r="G108" s="79"/>
    </row>
    <row r="109" spans="1:7" s="25" customFormat="1" ht="12.75">
      <c r="A109" s="5" t="s">
        <v>141</v>
      </c>
      <c r="B109" s="113" t="s">
        <v>22</v>
      </c>
      <c r="C109" s="114"/>
      <c r="D109" s="115"/>
      <c r="E109" s="20"/>
      <c r="F109" s="73"/>
      <c r="G109" s="79"/>
    </row>
    <row r="110" spans="1:7" s="25" customFormat="1" ht="26.25" customHeight="1">
      <c r="A110" s="62" t="s">
        <v>68</v>
      </c>
      <c r="B110" s="131" t="s">
        <v>142</v>
      </c>
      <c r="C110" s="132"/>
      <c r="D110" s="133"/>
      <c r="E110" s="43"/>
      <c r="F110" s="65">
        <f>SUM(F111:F120)</f>
        <v>242626</v>
      </c>
      <c r="G110" s="100">
        <f>SUM(G111:G120)</f>
        <v>405318</v>
      </c>
    </row>
    <row r="111" spans="1:7" s="25" customFormat="1" ht="12.75">
      <c r="A111" s="5" t="s">
        <v>69</v>
      </c>
      <c r="B111" s="113" t="s">
        <v>135</v>
      </c>
      <c r="C111" s="114"/>
      <c r="D111" s="115"/>
      <c r="E111" s="20"/>
      <c r="F111" s="73">
        <v>38954</v>
      </c>
      <c r="G111" s="73">
        <v>37654</v>
      </c>
    </row>
    <row r="112" spans="1:7" s="25" customFormat="1" ht="12.75">
      <c r="A112" s="5" t="s">
        <v>70</v>
      </c>
      <c r="B112" s="113" t="s">
        <v>136</v>
      </c>
      <c r="C112" s="114"/>
      <c r="D112" s="115"/>
      <c r="E112" s="20"/>
      <c r="F112" s="73"/>
      <c r="G112" s="79"/>
    </row>
    <row r="113" spans="1:7" s="25" customFormat="1" ht="12.75">
      <c r="A113" s="5" t="s">
        <v>71</v>
      </c>
      <c r="B113" s="113" t="s">
        <v>137</v>
      </c>
      <c r="C113" s="114"/>
      <c r="D113" s="115"/>
      <c r="E113" s="20"/>
      <c r="F113" s="101">
        <v>348</v>
      </c>
      <c r="G113" s="79"/>
    </row>
    <row r="114" spans="1:7" s="25" customFormat="1" ht="12.75">
      <c r="A114" s="5" t="s">
        <v>73</v>
      </c>
      <c r="B114" s="113" t="s">
        <v>21</v>
      </c>
      <c r="C114" s="114"/>
      <c r="D114" s="115"/>
      <c r="E114" s="20"/>
      <c r="F114" s="101">
        <v>84502</v>
      </c>
      <c r="G114" s="101">
        <v>220794</v>
      </c>
    </row>
    <row r="115" spans="1:7" s="25" customFormat="1" ht="12.75">
      <c r="A115" s="5" t="s">
        <v>74</v>
      </c>
      <c r="B115" s="113" t="s">
        <v>138</v>
      </c>
      <c r="C115" s="114"/>
      <c r="D115" s="115"/>
      <c r="E115" s="20"/>
      <c r="F115" s="73"/>
      <c r="G115" s="79"/>
    </row>
    <row r="116" spans="1:7" s="25" customFormat="1" ht="12.75">
      <c r="A116" s="5" t="s">
        <v>76</v>
      </c>
      <c r="B116" s="113" t="s">
        <v>139</v>
      </c>
      <c r="C116" s="114"/>
      <c r="D116" s="115"/>
      <c r="E116" s="20"/>
      <c r="F116" s="73"/>
      <c r="G116" s="79"/>
    </row>
    <row r="117" spans="1:7" s="25" customFormat="1" ht="12.75">
      <c r="A117" s="5" t="s">
        <v>79</v>
      </c>
      <c r="B117" s="113" t="s">
        <v>143</v>
      </c>
      <c r="C117" s="114"/>
      <c r="D117" s="115"/>
      <c r="E117" s="20"/>
      <c r="F117" s="73"/>
      <c r="G117" s="79"/>
    </row>
    <row r="118" spans="1:7" s="25" customFormat="1" ht="12.75">
      <c r="A118" s="5" t="s">
        <v>144</v>
      </c>
      <c r="B118" s="113" t="s">
        <v>23</v>
      </c>
      <c r="C118" s="114"/>
      <c r="D118" s="115"/>
      <c r="E118" s="20"/>
      <c r="F118" s="73"/>
      <c r="G118" s="79"/>
    </row>
    <row r="119" spans="1:7" s="25" customFormat="1" ht="12.75">
      <c r="A119" s="5" t="s">
        <v>145</v>
      </c>
      <c r="B119" s="113" t="s">
        <v>151</v>
      </c>
      <c r="C119" s="114"/>
      <c r="D119" s="115"/>
      <c r="E119" s="20"/>
      <c r="F119" s="103">
        <v>118074</v>
      </c>
      <c r="G119" s="103">
        <v>118304</v>
      </c>
    </row>
    <row r="120" spans="1:7" s="25" customFormat="1" ht="12.75">
      <c r="A120" s="5" t="s">
        <v>150</v>
      </c>
      <c r="B120" s="113" t="s">
        <v>24</v>
      </c>
      <c r="C120" s="114"/>
      <c r="D120" s="115"/>
      <c r="E120" s="20"/>
      <c r="F120" s="73">
        <v>748</v>
      </c>
      <c r="G120" s="73">
        <v>28566</v>
      </c>
    </row>
    <row r="121" spans="1:7" s="25" customFormat="1" ht="30.75" customHeight="1" thickBot="1">
      <c r="A121" s="55" t="s">
        <v>146</v>
      </c>
      <c r="B121" s="125" t="s">
        <v>147</v>
      </c>
      <c r="C121" s="126"/>
      <c r="D121" s="127"/>
      <c r="E121" s="54"/>
      <c r="F121" s="102"/>
      <c r="G121" s="87"/>
    </row>
    <row r="122" spans="1:7" ht="17.25" thickBot="1" thickTop="1">
      <c r="A122" s="16"/>
      <c r="B122" s="137" t="s">
        <v>148</v>
      </c>
      <c r="C122" s="138"/>
      <c r="D122" s="139"/>
      <c r="E122" s="22"/>
      <c r="F122" s="64">
        <f>SUM(F81+F95+F96+F100+F121)</f>
        <v>3368950</v>
      </c>
      <c r="G122" s="88">
        <f>SUM(G81+G95+G96+G100+G121)</f>
        <v>3600210</v>
      </c>
    </row>
    <row r="123" spans="1:7" ht="15.75">
      <c r="A123" s="12"/>
      <c r="B123" s="12"/>
      <c r="C123" s="12"/>
      <c r="D123" s="6"/>
      <c r="E123" s="12"/>
      <c r="F123" s="2"/>
      <c r="G123" s="2"/>
    </row>
    <row r="124" spans="1:7" ht="15.75">
      <c r="A124" s="12"/>
      <c r="B124" s="12"/>
      <c r="C124" s="12"/>
      <c r="D124" s="6"/>
      <c r="E124" s="12"/>
      <c r="F124" s="2"/>
      <c r="G124" s="2"/>
    </row>
    <row r="125" spans="1:7" ht="15.75">
      <c r="A125" s="175" t="s">
        <v>154</v>
      </c>
      <c r="B125" s="175"/>
      <c r="C125" s="175"/>
      <c r="D125" s="9" t="s">
        <v>26</v>
      </c>
      <c r="E125" s="166" t="s">
        <v>152</v>
      </c>
      <c r="F125" s="167"/>
      <c r="G125" s="167"/>
    </row>
    <row r="126" spans="1:7" ht="12.75">
      <c r="A126" s="7" t="s">
        <v>32</v>
      </c>
      <c r="B126" s="7"/>
      <c r="C126" s="7"/>
      <c r="D126" s="24" t="s">
        <v>28</v>
      </c>
      <c r="E126" s="166" t="s">
        <v>27</v>
      </c>
      <c r="F126" s="167"/>
      <c r="G126" s="167"/>
    </row>
    <row r="127" spans="1:7" ht="15.75">
      <c r="A127" s="7"/>
      <c r="B127" s="10"/>
      <c r="C127" s="8" t="s">
        <v>25</v>
      </c>
      <c r="D127" s="7"/>
      <c r="E127" s="7"/>
      <c r="F127" s="11"/>
      <c r="G127" s="11"/>
    </row>
    <row r="128" spans="1:7" ht="15.75">
      <c r="A128" s="7"/>
      <c r="B128" s="10"/>
      <c r="C128" s="8"/>
      <c r="D128" s="7"/>
      <c r="E128" s="7"/>
      <c r="F128" s="11"/>
      <c r="G128" s="11"/>
    </row>
    <row r="129" spans="1:7" ht="15.75">
      <c r="A129" s="175" t="s">
        <v>153</v>
      </c>
      <c r="B129" s="175"/>
      <c r="C129" s="175"/>
      <c r="D129" s="9" t="s">
        <v>26</v>
      </c>
      <c r="E129" s="166" t="s">
        <v>155</v>
      </c>
      <c r="F129" s="167"/>
      <c r="G129" s="167"/>
    </row>
    <row r="130" spans="1:7" ht="12.75">
      <c r="A130" s="7" t="s">
        <v>49</v>
      </c>
      <c r="B130" s="7"/>
      <c r="C130" s="7"/>
      <c r="D130" s="24" t="s">
        <v>28</v>
      </c>
      <c r="E130" s="166" t="s">
        <v>27</v>
      </c>
      <c r="F130" s="167"/>
      <c r="G130" s="167"/>
    </row>
    <row r="131" spans="1:7" ht="12.75">
      <c r="A131" s="7" t="s">
        <v>50</v>
      </c>
      <c r="B131" s="7"/>
      <c r="C131" s="7"/>
      <c r="D131" s="7"/>
      <c r="E131" s="7"/>
      <c r="F131" s="23"/>
      <c r="G131" s="23"/>
    </row>
    <row r="132" ht="12.75">
      <c r="A132" s="7" t="s">
        <v>51</v>
      </c>
    </row>
    <row r="133" spans="1:7" s="25" customFormat="1" ht="12.75">
      <c r="A133" s="7"/>
      <c r="B133" s="7"/>
      <c r="C133" s="7"/>
      <c r="D133" s="7"/>
      <c r="E133" s="7"/>
      <c r="F133" s="23"/>
      <c r="G133" s="23"/>
    </row>
    <row r="134" ht="12.75">
      <c r="A134" s="7"/>
    </row>
    <row r="135" spans="1:7" ht="12.75">
      <c r="A135" s="44"/>
      <c r="B135" s="44"/>
      <c r="C135" s="44"/>
      <c r="D135" s="44"/>
      <c r="E135" s="44"/>
      <c r="F135" s="44"/>
      <c r="G135" s="44"/>
    </row>
    <row r="136" spans="1:7" ht="12.75">
      <c r="A136" s="44"/>
      <c r="B136" s="44"/>
      <c r="C136" s="44"/>
      <c r="D136" s="44"/>
      <c r="E136" s="44"/>
      <c r="F136" s="44"/>
      <c r="G136" s="44"/>
    </row>
  </sheetData>
  <sheetProtection/>
  <mergeCells count="114">
    <mergeCell ref="A129:C129"/>
    <mergeCell ref="A2:G2"/>
    <mergeCell ref="A5:G5"/>
    <mergeCell ref="B119:D119"/>
    <mergeCell ref="E129:G129"/>
    <mergeCell ref="A17:G17"/>
    <mergeCell ref="A19:G19"/>
    <mergeCell ref="A20:G20"/>
    <mergeCell ref="B93:D93"/>
    <mergeCell ref="B94:D94"/>
    <mergeCell ref="E125:G125"/>
    <mergeCell ref="E126:G126"/>
    <mergeCell ref="E16:G16"/>
    <mergeCell ref="A125:C125"/>
    <mergeCell ref="B80:D80"/>
    <mergeCell ref="B67:D67"/>
    <mergeCell ref="B37:D37"/>
    <mergeCell ref="B58:D58"/>
    <mergeCell ref="B64:D64"/>
    <mergeCell ref="B44:D44"/>
    <mergeCell ref="E130:G130"/>
    <mergeCell ref="E25:E26"/>
    <mergeCell ref="F25:F26"/>
    <mergeCell ref="G25:G26"/>
    <mergeCell ref="B86:D86"/>
    <mergeCell ref="B92:D92"/>
    <mergeCell ref="B36:D36"/>
    <mergeCell ref="B38:D38"/>
    <mergeCell ref="B39:D39"/>
    <mergeCell ref="B40:D40"/>
    <mergeCell ref="F1:G1"/>
    <mergeCell ref="E23:G23"/>
    <mergeCell ref="B43:D43"/>
    <mergeCell ref="B42:D42"/>
    <mergeCell ref="B30:D30"/>
    <mergeCell ref="B31:D31"/>
    <mergeCell ref="B32:D32"/>
    <mergeCell ref="B25:D26"/>
    <mergeCell ref="B27:D27"/>
    <mergeCell ref="B34:D34"/>
    <mergeCell ref="B50:D50"/>
    <mergeCell ref="B46:D46"/>
    <mergeCell ref="B57:D57"/>
    <mergeCell ref="B59:D59"/>
    <mergeCell ref="B87:D87"/>
    <mergeCell ref="B76:D76"/>
    <mergeCell ref="B79:D79"/>
    <mergeCell ref="B60:D60"/>
    <mergeCell ref="B65:D65"/>
    <mergeCell ref="B74:D74"/>
    <mergeCell ref="B118:D118"/>
    <mergeCell ref="B108:D108"/>
    <mergeCell ref="B88:D88"/>
    <mergeCell ref="B89:D89"/>
    <mergeCell ref="B90:D90"/>
    <mergeCell ref="B75:D75"/>
    <mergeCell ref="B96:D96"/>
    <mergeCell ref="B48:D48"/>
    <mergeCell ref="B49:D49"/>
    <mergeCell ref="B83:D83"/>
    <mergeCell ref="B85:D85"/>
    <mergeCell ref="B72:D72"/>
    <mergeCell ref="B68:D68"/>
    <mergeCell ref="B70:D70"/>
    <mergeCell ref="B73:D73"/>
    <mergeCell ref="B82:D82"/>
    <mergeCell ref="B45:D45"/>
    <mergeCell ref="B66:D66"/>
    <mergeCell ref="B61:D61"/>
    <mergeCell ref="B81:D81"/>
    <mergeCell ref="B84:D84"/>
    <mergeCell ref="A25:A26"/>
    <mergeCell ref="B53:D53"/>
    <mergeCell ref="B54:D54"/>
    <mergeCell ref="B55:D55"/>
    <mergeCell ref="B56:D56"/>
    <mergeCell ref="B47:D47"/>
    <mergeCell ref="B122:D122"/>
    <mergeCell ref="B104:D104"/>
    <mergeCell ref="B106:D106"/>
    <mergeCell ref="B109:D109"/>
    <mergeCell ref="B113:D113"/>
    <mergeCell ref="B69:D69"/>
    <mergeCell ref="B51:D51"/>
    <mergeCell ref="B52:D52"/>
    <mergeCell ref="B91:D91"/>
    <mergeCell ref="B121:D121"/>
    <mergeCell ref="B101:D101"/>
    <mergeCell ref="B110:D110"/>
    <mergeCell ref="B120:D120"/>
    <mergeCell ref="B97:D97"/>
    <mergeCell ref="B98:D98"/>
    <mergeCell ref="B99:D99"/>
    <mergeCell ref="B100:D100"/>
    <mergeCell ref="B117:D117"/>
    <mergeCell ref="B102:D102"/>
    <mergeCell ref="B111:D111"/>
    <mergeCell ref="B112:D112"/>
    <mergeCell ref="B114:D114"/>
    <mergeCell ref="B103:D103"/>
    <mergeCell ref="B115:D115"/>
    <mergeCell ref="B116:D116"/>
    <mergeCell ref="B107:D107"/>
    <mergeCell ref="B105:D105"/>
    <mergeCell ref="B28:D28"/>
    <mergeCell ref="B29:D29"/>
    <mergeCell ref="B33:D33"/>
    <mergeCell ref="B35:D35"/>
    <mergeCell ref="B95:D95"/>
    <mergeCell ref="B71:D71"/>
    <mergeCell ref="B78:D78"/>
    <mergeCell ref="B62:D62"/>
    <mergeCell ref="B63:D63"/>
    <mergeCell ref="B41:D41"/>
  </mergeCells>
  <printOptions/>
  <pageMargins left="0.5511811023622047" right="0.5511811023622047" top="0.3937007874015748" bottom="0.3937007874015748" header="0.5118110236220472" footer="0.1968503937007874"/>
  <pageSetup fitToHeight="2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Intel</cp:lastModifiedBy>
  <cp:lastPrinted>2022-01-20T08:21:16Z</cp:lastPrinted>
  <dcterms:created xsi:type="dcterms:W3CDTF">1996-10-14T23:33:28Z</dcterms:created>
  <dcterms:modified xsi:type="dcterms:W3CDTF">2022-03-28T05:19:58Z</dcterms:modified>
  <cp:category/>
  <cp:version/>
  <cp:contentType/>
  <cp:contentStatus/>
</cp:coreProperties>
</file>